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3045" yWindow="2715" windowWidth="28800" windowHeight="12405"/>
  </bookViews>
  <sheets>
    <sheet name="Sheet2" sheetId="4" r:id="rId1"/>
    <sheet name="Sheet3" sheetId="3" r:id="rId2"/>
  </sheets>
  <calcPr calcId="125725"/>
</workbook>
</file>

<file path=xl/calcChain.xml><?xml version="1.0" encoding="utf-8"?>
<calcChain xmlns="http://schemas.openxmlformats.org/spreadsheetml/2006/main">
  <c r="B103" i="3"/>
  <c r="C104" s="1"/>
  <c r="B101"/>
  <c r="B102"/>
  <c r="C102" s="1"/>
  <c r="B100" l="1"/>
  <c r="C100" s="1"/>
  <c r="C101"/>
  <c r="C103"/>
  <c r="B89" l="1"/>
  <c r="B96"/>
  <c r="C97" s="1"/>
  <c r="B95"/>
  <c r="C95" s="1"/>
  <c r="B94"/>
  <c r="C94" l="1"/>
  <c r="C96"/>
  <c r="B93"/>
  <c r="C93" s="1"/>
  <c r="B87" l="1"/>
  <c r="B88"/>
  <c r="B82"/>
  <c r="B81"/>
  <c r="B80"/>
  <c r="C90" l="1"/>
  <c r="C88"/>
  <c r="C83"/>
  <c r="C81"/>
  <c r="C87" l="1"/>
  <c r="C80"/>
  <c r="C82"/>
  <c r="B79"/>
  <c r="C79" s="1"/>
  <c r="B86"/>
  <c r="C86" s="1"/>
  <c r="C89"/>
  <c r="B75"/>
  <c r="C76" s="1"/>
  <c r="B73"/>
  <c r="B74"/>
  <c r="C74" s="1"/>
  <c r="B68"/>
  <c r="C69" s="1"/>
  <c r="B66"/>
  <c r="B67"/>
  <c r="C67" s="1"/>
  <c r="C66" l="1"/>
  <c r="C68"/>
  <c r="C65"/>
  <c r="C73"/>
  <c r="C75"/>
  <c r="B72"/>
  <c r="C72" s="1"/>
  <c r="B61" l="1"/>
  <c r="C62" s="1"/>
  <c r="B59"/>
  <c r="B60"/>
  <c r="C61" l="1"/>
  <c r="C60"/>
  <c r="C58"/>
  <c r="C59"/>
  <c r="B53" l="1"/>
  <c r="C53" s="1"/>
  <c r="B52"/>
  <c r="C54" l="1"/>
  <c r="B51"/>
  <c r="C51" s="1"/>
  <c r="C55"/>
  <c r="C52"/>
  <c r="B47" l="1"/>
  <c r="C48" s="1"/>
  <c r="B46"/>
  <c r="C46" s="1"/>
  <c r="B45"/>
  <c r="C45" l="1"/>
  <c r="B44"/>
  <c r="C44" s="1"/>
  <c r="C47"/>
  <c r="B40" l="1"/>
  <c r="C41" s="1"/>
  <c r="B38"/>
  <c r="B39"/>
  <c r="C34"/>
  <c r="B32"/>
  <c r="C32" s="1"/>
  <c r="B31"/>
  <c r="C26"/>
  <c r="C27"/>
  <c r="C25"/>
  <c r="C24"/>
  <c r="C23"/>
  <c r="C20"/>
  <c r="C19"/>
  <c r="C18"/>
  <c r="C17"/>
  <c r="C16"/>
  <c r="B37" l="1"/>
  <c r="C37" s="1"/>
  <c r="C38"/>
  <c r="C39"/>
  <c r="C40"/>
  <c r="B30"/>
  <c r="C30" s="1"/>
  <c r="C31"/>
  <c r="C33"/>
  <c r="B12"/>
  <c r="C13" l="1"/>
  <c r="B11"/>
  <c r="C11" s="1"/>
  <c r="B10"/>
  <c r="C10" l="1"/>
  <c r="B9"/>
  <c r="C9" s="1"/>
  <c r="C12"/>
  <c r="B5"/>
  <c r="B4"/>
  <c r="B3"/>
  <c r="C6" l="1"/>
  <c r="C4"/>
  <c r="C3" l="1"/>
  <c r="B2"/>
  <c r="C2" s="1"/>
  <c r="C5"/>
</calcChain>
</file>

<file path=xl/sharedStrings.xml><?xml version="1.0" encoding="utf-8"?>
<sst xmlns="http://schemas.openxmlformats.org/spreadsheetml/2006/main" count="290" uniqueCount="95">
  <si>
    <t>형태</t>
  </si>
  <si>
    <t>코스</t>
  </si>
  <si>
    <t>기점</t>
  </si>
  <si>
    <t>종점</t>
  </si>
  <si>
    <t>시내</t>
  </si>
  <si>
    <t>삼산리</t>
  </si>
  <si>
    <t>진조리</t>
  </si>
  <si>
    <t>삼천동종점</t>
  </si>
  <si>
    <t>감수리</t>
  </si>
  <si>
    <t>중인리</t>
  </si>
  <si>
    <t>89</t>
  </si>
  <si>
    <t>송천동종점</t>
  </si>
  <si>
    <t>6</t>
  </si>
  <si>
    <t>전주대학교</t>
  </si>
  <si>
    <t>본선</t>
  </si>
  <si>
    <t>우석대</t>
  </si>
  <si>
    <t>평화동종점</t>
  </si>
  <si>
    <t>농협공판장</t>
  </si>
  <si>
    <t>비전대학교</t>
  </si>
  <si>
    <t>전라고.코아루</t>
  </si>
  <si>
    <t>이서</t>
  </si>
  <si>
    <t>삼례역</t>
  </si>
  <si>
    <t>용신.암실</t>
  </si>
  <si>
    <t>삼화(회룡)</t>
  </si>
  <si>
    <t>지선</t>
  </si>
  <si>
    <t>봉동.고산</t>
  </si>
  <si>
    <t>전주역</t>
  </si>
  <si>
    <t>하나로클럽</t>
  </si>
  <si>
    <t>상관.민목리</t>
  </si>
  <si>
    <t>944</t>
  </si>
  <si>
    <t>평촌,상하보</t>
  </si>
  <si>
    <t>946</t>
  </si>
  <si>
    <t>광곡,상하보</t>
  </si>
  <si>
    <t>976</t>
  </si>
  <si>
    <t>구이.원안덕</t>
  </si>
  <si>
    <t>974</t>
  </si>
  <si>
    <t>구이.하운암</t>
  </si>
  <si>
    <t>973</t>
  </si>
  <si>
    <t>정자리,대모</t>
  </si>
  <si>
    <t>977</t>
  </si>
  <si>
    <t>미치,탑선</t>
  </si>
  <si>
    <t>중형</t>
  </si>
  <si>
    <t>저상</t>
  </si>
  <si>
    <t>기린봉</t>
  </si>
  <si>
    <t>119</t>
  </si>
  <si>
    <t>72</t>
  </si>
  <si>
    <t>이서(삼우중),행정연수원</t>
  </si>
  <si>
    <t>3-2</t>
  </si>
  <si>
    <t>양묘장</t>
  </si>
  <si>
    <t>용암,설경</t>
  </si>
  <si>
    <t>간중리.오천</t>
  </si>
  <si>
    <t>한노배차</t>
  </si>
  <si>
    <t>민노배차</t>
  </si>
  <si>
    <t>제일 총 대수</t>
  </si>
  <si>
    <t>파업률</t>
  </si>
  <si>
    <t>총 파업비율</t>
  </si>
  <si>
    <t>전주대학교</t>
    <phoneticPr fontId="4" type="noConversion"/>
  </si>
  <si>
    <t>송천동종점</t>
    <phoneticPr fontId="4" type="noConversion"/>
  </si>
  <si>
    <t>전북대학교</t>
    <phoneticPr fontId="4" type="noConversion"/>
  </si>
  <si>
    <t>시내</t>
    <phoneticPr fontId="4" type="noConversion"/>
  </si>
  <si>
    <t>양묘장</t>
    <phoneticPr fontId="4" type="noConversion"/>
  </si>
  <si>
    <t>평화동종점</t>
    <phoneticPr fontId="4" type="noConversion"/>
  </si>
  <si>
    <t>롯데A.코아루</t>
    <phoneticPr fontId="4" type="noConversion"/>
  </si>
  <si>
    <t>24</t>
  </si>
  <si>
    <t>구암리</t>
  </si>
  <si>
    <t>고정</t>
  </si>
  <si>
    <t>추동 평화동</t>
  </si>
  <si>
    <t xml:space="preserve">7월 19일 제일 부분파업 </t>
    <phoneticPr fontId="2" type="noConversion"/>
  </si>
  <si>
    <t xml:space="preserve">7월 20일 제일 부분파업 </t>
    <phoneticPr fontId="2" type="noConversion"/>
  </si>
  <si>
    <t xml:space="preserve">7월 21일 제일 부분파업 </t>
    <phoneticPr fontId="2" type="noConversion"/>
  </si>
  <si>
    <t xml:space="preserve">7월 22일 제일 부분파업 </t>
    <phoneticPr fontId="2" type="noConversion"/>
  </si>
  <si>
    <t xml:space="preserve">7월 23일 제일 부분파업 </t>
    <phoneticPr fontId="2" type="noConversion"/>
  </si>
  <si>
    <t xml:space="preserve">7월 24일 제일 부분파업 </t>
    <phoneticPr fontId="2" type="noConversion"/>
  </si>
  <si>
    <t xml:space="preserve">7월 25일 제일 부분파업 </t>
    <phoneticPr fontId="2" type="noConversion"/>
  </si>
  <si>
    <t xml:space="preserve">7월 26일 제일 부분파업 </t>
    <phoneticPr fontId="2" type="noConversion"/>
  </si>
  <si>
    <t>막차</t>
    <phoneticPr fontId="2" type="noConversion"/>
  </si>
  <si>
    <t>19시</t>
    <phoneticPr fontId="2" type="noConversion"/>
  </si>
  <si>
    <t>16시</t>
    <phoneticPr fontId="2" type="noConversion"/>
  </si>
  <si>
    <t>15시</t>
    <phoneticPr fontId="2" type="noConversion"/>
  </si>
  <si>
    <t>15시</t>
    <phoneticPr fontId="2" type="noConversion"/>
  </si>
  <si>
    <t xml:space="preserve">7월 27일 제일 부분파업 </t>
    <phoneticPr fontId="2" type="noConversion"/>
  </si>
  <si>
    <t>첫차~, 9시 운행시작</t>
    <phoneticPr fontId="2" type="noConversion"/>
  </si>
  <si>
    <t xml:space="preserve">7월 28일 제일 부분파업 </t>
    <phoneticPr fontId="2" type="noConversion"/>
  </si>
  <si>
    <t xml:space="preserve">7월 29일 제일 부분파업 </t>
    <phoneticPr fontId="2" type="noConversion"/>
  </si>
  <si>
    <t>막차</t>
    <phoneticPr fontId="2" type="noConversion"/>
  </si>
  <si>
    <t xml:space="preserve">7월 30일 제일 부분파업 </t>
    <phoneticPr fontId="2" type="noConversion"/>
  </si>
  <si>
    <t xml:space="preserve">7월 31일 제일 부분파업 </t>
    <phoneticPr fontId="2" type="noConversion"/>
  </si>
  <si>
    <t xml:space="preserve">8월 1일 제일 부분파업 </t>
    <phoneticPr fontId="2" type="noConversion"/>
  </si>
  <si>
    <t>16시</t>
    <phoneticPr fontId="2" type="noConversion"/>
  </si>
  <si>
    <t>16시</t>
    <phoneticPr fontId="2" type="noConversion"/>
  </si>
  <si>
    <t xml:space="preserve">8월 2일 제일 부분파업 </t>
    <phoneticPr fontId="2" type="noConversion"/>
  </si>
  <si>
    <t>16시</t>
    <phoneticPr fontId="2" type="noConversion"/>
  </si>
  <si>
    <t>노선번호</t>
    <phoneticPr fontId="2" type="noConversion"/>
  </si>
  <si>
    <r>
      <t>간중리</t>
    </r>
    <r>
      <rPr>
        <b/>
        <sz val="13"/>
        <color indexed="30"/>
        <rFont val="맑은 고딕"/>
        <family val="3"/>
        <charset val="129"/>
        <scheme val="major"/>
      </rPr>
      <t>.완주군청</t>
    </r>
  </si>
  <si>
    <t>8.2 결행예상시간표 제일여객 53대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</si>
</sst>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mm&quot;월&quot;\ dd&quot;일&quot;"/>
  </numFmts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5" tint="0.39997558519241921"/>
      <name val="맑은 고딕"/>
      <family val="2"/>
      <charset val="129"/>
      <scheme val="minor"/>
    </font>
    <font>
      <sz val="18"/>
      <name val="맑은 고딕"/>
      <family val="3"/>
      <charset val="129"/>
      <scheme val="minor"/>
    </font>
    <font>
      <sz val="11"/>
      <color theme="4" tint="0.3999755851924192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7" tint="0.39997558519241921"/>
      <name val="맑은 고딕"/>
      <family val="2"/>
      <charset val="129"/>
      <scheme val="minor"/>
    </font>
    <font>
      <sz val="11"/>
      <color theme="6" tint="0.39997558519241921"/>
      <name val="맑은 고딕"/>
      <family val="3"/>
      <charset val="129"/>
      <scheme val="minor"/>
    </font>
    <font>
      <sz val="11"/>
      <color theme="9" tint="0.39997558519241921"/>
      <name val="맑은 고딕"/>
      <family val="3"/>
      <charset val="129"/>
      <scheme val="minor"/>
    </font>
    <font>
      <sz val="11"/>
      <color theme="2" tint="-0.499984740745262"/>
      <name val="맑은 고딕"/>
      <family val="3"/>
      <charset val="129"/>
      <scheme val="minor"/>
    </font>
    <font>
      <sz val="11"/>
      <color theme="5" tint="0.39997558519241921"/>
      <name val="맑은 고딕"/>
      <family val="3"/>
      <charset val="129"/>
      <scheme val="minor"/>
    </font>
    <font>
      <sz val="11"/>
      <color theme="9" tint="0.39997558519241921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ajor"/>
    </font>
    <font>
      <b/>
      <sz val="13"/>
      <color rgb="FFFF0000"/>
      <name val="맑은 고딕"/>
      <family val="3"/>
      <charset val="129"/>
      <scheme val="major"/>
    </font>
    <font>
      <b/>
      <sz val="13"/>
      <color rgb="FF0070C0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13"/>
      <color indexed="30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10" fontId="0" fillId="0" borderId="1" xfId="8" applyNumberFormat="1" applyFont="1" applyBorder="1" applyAlignment="1">
      <alignment horizontal="center" vertical="center"/>
    </xf>
    <xf numFmtId="10" fontId="0" fillId="2" borderId="1" xfId="8" applyNumberFormat="1" applyFont="1" applyFill="1" applyBorder="1" applyAlignment="1">
      <alignment horizontal="center" vertical="center"/>
    </xf>
    <xf numFmtId="10" fontId="0" fillId="8" borderId="1" xfId="8" applyNumberFormat="1" applyFont="1" applyFill="1" applyBorder="1" applyAlignment="1">
      <alignment horizontal="center" vertical="center"/>
    </xf>
    <xf numFmtId="9" fontId="0" fillId="0" borderId="1" xfId="8" applyNumberFormat="1" applyFont="1" applyBorder="1" applyAlignment="1">
      <alignment horizontal="center" vertical="center"/>
    </xf>
    <xf numFmtId="0" fontId="5" fillId="0" borderId="0" xfId="0" applyFont="1" applyFill="1" applyBorder="1">
      <alignment vertical="center"/>
    </xf>
    <xf numFmtId="0" fontId="5" fillId="0" borderId="0" xfId="0" applyFont="1" applyFill="1" applyBorder="1" applyAlignment="1">
      <alignment horizontal="center" vertical="center"/>
    </xf>
    <xf numFmtId="10" fontId="5" fillId="0" borderId="0" xfId="8" applyNumberFormat="1" applyFont="1" applyFill="1" applyBorder="1" applyAlignment="1">
      <alignment horizontal="center" vertical="center"/>
    </xf>
    <xf numFmtId="9" fontId="5" fillId="0" borderId="0" xfId="8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0" fillId="5" borderId="1" xfId="0" applyFill="1" applyBorder="1" applyAlignment="1">
      <alignment horizontal="center" vertical="center"/>
    </xf>
    <xf numFmtId="10" fontId="0" fillId="5" borderId="1" xfId="8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0" fontId="0" fillId="3" borderId="1" xfId="8" applyNumberFormat="1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0" fontId="11" fillId="0" borderId="1" xfId="8" applyNumberFormat="1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10" fontId="0" fillId="9" borderId="1" xfId="8" applyNumberFormat="1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10" fontId="0" fillId="10" borderId="1" xfId="8" applyNumberFormat="1" applyFon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10" fontId="0" fillId="11" borderId="1" xfId="8" applyNumberFormat="1" applyFont="1" applyFill="1" applyBorder="1" applyAlignment="1">
      <alignment horizontal="center" vertical="center"/>
    </xf>
    <xf numFmtId="0" fontId="12" fillId="11" borderId="1" xfId="0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center" vertical="center"/>
    </xf>
    <xf numFmtId="10" fontId="5" fillId="7" borderId="1" xfId="8" applyNumberFormat="1" applyFont="1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10" fontId="0" fillId="12" borderId="1" xfId="8" applyNumberFormat="1" applyFont="1" applyFill="1" applyBorder="1" applyAlignment="1">
      <alignment horizontal="center" vertical="center"/>
    </xf>
    <xf numFmtId="0" fontId="14" fillId="13" borderId="1" xfId="0" applyFont="1" applyFill="1" applyBorder="1" applyAlignment="1">
      <alignment horizontal="center" vertical="center"/>
    </xf>
    <xf numFmtId="0" fontId="11" fillId="13" borderId="1" xfId="0" applyFont="1" applyFill="1" applyBorder="1" applyAlignment="1">
      <alignment horizontal="center" vertical="center"/>
    </xf>
    <xf numFmtId="10" fontId="5" fillId="13" borderId="1" xfId="8" applyNumberFormat="1" applyFont="1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10" fontId="0" fillId="14" borderId="1" xfId="8" applyNumberFormat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10" fontId="5" fillId="4" borderId="1" xfId="8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1" fillId="8" borderId="1" xfId="0" applyFont="1" applyFill="1" applyBorder="1" applyAlignment="1">
      <alignment horizontal="center" vertical="center"/>
    </xf>
    <xf numFmtId="10" fontId="5" fillId="8" borderId="1" xfId="8" applyNumberFormat="1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10" fontId="11" fillId="5" borderId="1" xfId="8" applyNumberFormat="1" applyFont="1" applyFill="1" applyBorder="1" applyAlignment="1">
      <alignment horizontal="center" vertical="center"/>
    </xf>
    <xf numFmtId="0" fontId="17" fillId="13" borderId="1" xfId="0" applyFont="1" applyFill="1" applyBorder="1" applyAlignment="1">
      <alignment horizontal="center" vertical="center"/>
    </xf>
    <xf numFmtId="10" fontId="11" fillId="11" borderId="1" xfId="8" applyNumberFormat="1" applyFont="1" applyFill="1" applyBorder="1" applyAlignment="1">
      <alignment horizontal="center" vertical="center"/>
    </xf>
    <xf numFmtId="10" fontId="11" fillId="13" borderId="1" xfId="8" applyNumberFormat="1" applyFont="1" applyFill="1" applyBorder="1" applyAlignment="1">
      <alignment horizontal="center" vertical="center"/>
    </xf>
    <xf numFmtId="0" fontId="0" fillId="0" borderId="0" xfId="0" applyNumberFormat="1">
      <alignment vertical="center"/>
    </xf>
    <xf numFmtId="20" fontId="18" fillId="2" borderId="1" xfId="4" applyNumberFormat="1" applyFont="1" applyFill="1" applyBorder="1" applyAlignment="1">
      <alignment horizontal="center" vertical="center"/>
    </xf>
    <xf numFmtId="20" fontId="19" fillId="2" borderId="1" xfId="4" applyNumberFormat="1" applyFont="1" applyFill="1" applyBorder="1" applyAlignment="1">
      <alignment horizontal="center" vertical="center"/>
    </xf>
    <xf numFmtId="20" fontId="18" fillId="3" borderId="1" xfId="0" applyNumberFormat="1" applyFont="1" applyFill="1" applyBorder="1" applyAlignment="1">
      <alignment horizontal="center" vertical="center"/>
    </xf>
    <xf numFmtId="20" fontId="20" fillId="2" borderId="1" xfId="4" applyNumberFormat="1" applyFont="1" applyFill="1" applyBorder="1" applyAlignment="1">
      <alignment horizontal="center" vertical="center"/>
    </xf>
    <xf numFmtId="20" fontId="19" fillId="2" borderId="1" xfId="2" applyNumberFormat="1" applyFont="1" applyFill="1" applyBorder="1" applyAlignment="1">
      <alignment horizontal="center" vertical="center"/>
    </xf>
    <xf numFmtId="20" fontId="21" fillId="2" borderId="1" xfId="2" applyNumberFormat="1" applyFont="1" applyFill="1" applyBorder="1" applyAlignment="1">
      <alignment horizontal="center" vertical="center"/>
    </xf>
    <xf numFmtId="20" fontId="18" fillId="2" borderId="1" xfId="2" applyNumberFormat="1" applyFont="1" applyFill="1" applyBorder="1" applyAlignment="1">
      <alignment horizontal="center" vertical="center"/>
    </xf>
    <xf numFmtId="20" fontId="19" fillId="3" borderId="1" xfId="0" applyNumberFormat="1" applyFont="1" applyFill="1" applyBorder="1" applyAlignment="1">
      <alignment horizontal="center" vertical="center"/>
    </xf>
    <xf numFmtId="20" fontId="21" fillId="3" borderId="1" xfId="0" applyNumberFormat="1" applyFont="1" applyFill="1" applyBorder="1" applyAlignment="1">
      <alignment horizontal="center" vertical="center"/>
    </xf>
    <xf numFmtId="20" fontId="18" fillId="2" borderId="1" xfId="0" applyNumberFormat="1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  <xf numFmtId="20" fontId="19" fillId="2" borderId="1" xfId="0" applyNumberFormat="1" applyFont="1" applyFill="1" applyBorder="1" applyAlignment="1">
      <alignment horizontal="center" vertical="center"/>
    </xf>
    <xf numFmtId="20" fontId="18" fillId="3" borderId="1" xfId="4" applyNumberFormat="1" applyFont="1" applyFill="1" applyBorder="1" applyAlignment="1">
      <alignment horizontal="center" vertical="center"/>
    </xf>
    <xf numFmtId="0" fontId="18" fillId="0" borderId="1" xfId="2" applyFont="1" applyFill="1" applyBorder="1" applyAlignment="1">
      <alignment horizontal="center" vertical="center"/>
    </xf>
    <xf numFmtId="0" fontId="18" fillId="0" borderId="1" xfId="2" applyNumberFormat="1" applyFont="1" applyFill="1" applyBorder="1" applyAlignment="1">
      <alignment horizontal="center" vertical="center" wrapText="1"/>
    </xf>
    <xf numFmtId="0" fontId="18" fillId="2" borderId="1" xfId="2" applyFont="1" applyFill="1" applyBorder="1" applyAlignment="1">
      <alignment horizontal="center" vertical="center"/>
    </xf>
    <xf numFmtId="0" fontId="18" fillId="3" borderId="1" xfId="2" applyFont="1" applyFill="1" applyBorder="1" applyAlignment="1">
      <alignment horizontal="center" vertical="center"/>
    </xf>
    <xf numFmtId="176" fontId="18" fillId="0" borderId="1" xfId="2" quotePrefix="1" applyNumberFormat="1" applyFont="1" applyFill="1" applyBorder="1" applyAlignment="1">
      <alignment horizontal="center" vertical="center"/>
    </xf>
    <xf numFmtId="0" fontId="18" fillId="2" borderId="1" xfId="5" applyFont="1" applyFill="1" applyBorder="1" applyAlignment="1">
      <alignment horizontal="center" vertical="center"/>
    </xf>
    <xf numFmtId="0" fontId="18" fillId="3" borderId="1" xfId="5" applyFont="1" applyFill="1" applyBorder="1" applyAlignment="1">
      <alignment horizontal="center" vertical="center"/>
    </xf>
    <xf numFmtId="0" fontId="18" fillId="2" borderId="1" xfId="4" applyFont="1" applyFill="1" applyBorder="1" applyAlignment="1">
      <alignment horizontal="center" vertical="center" shrinkToFit="1"/>
    </xf>
    <xf numFmtId="0" fontId="18" fillId="0" borderId="1" xfId="2" applyNumberFormat="1" applyFont="1" applyFill="1" applyBorder="1" applyAlignment="1">
      <alignment horizontal="center" vertical="center"/>
    </xf>
    <xf numFmtId="0" fontId="18" fillId="2" borderId="1" xfId="2" applyFont="1" applyFill="1" applyBorder="1" applyAlignment="1">
      <alignment horizontal="center" vertical="center" wrapText="1"/>
    </xf>
    <xf numFmtId="49" fontId="18" fillId="0" borderId="1" xfId="6" applyNumberFormat="1" applyFont="1" applyFill="1" applyBorder="1" applyAlignment="1">
      <alignment horizontal="center" vertical="center"/>
    </xf>
    <xf numFmtId="0" fontId="18" fillId="3" borderId="1" xfId="7" applyFont="1" applyFill="1" applyBorder="1" applyAlignment="1">
      <alignment horizontal="center" vertical="center"/>
    </xf>
    <xf numFmtId="0" fontId="18" fillId="6" borderId="1" xfId="2" applyNumberFormat="1" applyFont="1" applyFill="1" applyBorder="1" applyAlignment="1">
      <alignment horizontal="center" vertical="center"/>
    </xf>
    <xf numFmtId="0" fontId="18" fillId="3" borderId="1" xfId="2" applyFont="1" applyFill="1" applyBorder="1" applyAlignment="1">
      <alignment horizontal="center" vertical="center" shrinkToFit="1"/>
    </xf>
    <xf numFmtId="0" fontId="18" fillId="0" borderId="1" xfId="0" applyNumberFormat="1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8" fillId="0" borderId="1" xfId="6" applyNumberFormat="1" applyFont="1" applyFill="1" applyBorder="1" applyAlignment="1">
      <alignment horizontal="center" vertical="center"/>
    </xf>
    <xf numFmtId="0" fontId="23" fillId="0" borderId="0" xfId="0" applyFont="1">
      <alignment vertical="center"/>
    </xf>
    <xf numFmtId="0" fontId="18" fillId="2" borderId="1" xfId="2" applyFont="1" applyFill="1" applyBorder="1" applyAlignment="1">
      <alignment horizontal="center" vertical="center"/>
    </xf>
    <xf numFmtId="0" fontId="18" fillId="3" borderId="1" xfId="2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9">
    <cellStyle name="백분율" xfId="8" builtinId="5"/>
    <cellStyle name="쉼표 [0] 10" xfId="6"/>
    <cellStyle name="표준" xfId="0" builtinId="0"/>
    <cellStyle name="표준 10" xfId="5"/>
    <cellStyle name="표준 34" xfId="7"/>
    <cellStyle name="표준 4" xfId="2"/>
    <cellStyle name="표준 40" xfId="1"/>
    <cellStyle name="표준 40 3" xfId="3"/>
    <cellStyle name="표준 7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Q57"/>
  <sheetViews>
    <sheetView tabSelected="1" zoomScale="85" zoomScaleNormal="85" workbookViewId="0">
      <selection activeCell="F48" sqref="F48"/>
    </sheetView>
  </sheetViews>
  <sheetFormatPr defaultRowHeight="16.5"/>
  <cols>
    <col min="1" max="3" width="10.625" style="42" customWidth="1"/>
    <col min="4" max="4" width="20.625" style="42" customWidth="1"/>
    <col min="5" max="11" width="10.625" style="42" customWidth="1"/>
    <col min="12" max="12" width="20.625" style="42" customWidth="1"/>
    <col min="13" max="17" width="10.625" style="42" customWidth="1"/>
    <col min="18" max="16384" width="9" style="42"/>
  </cols>
  <sheetData>
    <row r="2" spans="1:17" ht="30.75" customHeight="1">
      <c r="B2" s="82" t="s">
        <v>94</v>
      </c>
    </row>
    <row r="4" spans="1:17" ht="20.100000000000001" customHeight="1">
      <c r="A4" s="65" t="s">
        <v>0</v>
      </c>
      <c r="B4" s="65" t="s">
        <v>1</v>
      </c>
      <c r="C4" s="66" t="s">
        <v>92</v>
      </c>
      <c r="D4" s="67" t="s">
        <v>2</v>
      </c>
      <c r="E4" s="83"/>
      <c r="F4" s="83"/>
      <c r="G4" s="83"/>
      <c r="H4" s="83"/>
      <c r="I4" s="83"/>
      <c r="J4" s="83"/>
      <c r="K4" s="83"/>
      <c r="L4" s="68" t="s">
        <v>3</v>
      </c>
      <c r="M4" s="84"/>
      <c r="N4" s="84"/>
      <c r="O4" s="84"/>
      <c r="P4" s="84"/>
      <c r="Q4" s="84"/>
    </row>
    <row r="5" spans="1:17" ht="20.100000000000001" customHeight="1">
      <c r="A5" s="65" t="s">
        <v>42</v>
      </c>
      <c r="B5" s="65">
        <v>63</v>
      </c>
      <c r="C5" s="69" t="s">
        <v>47</v>
      </c>
      <c r="D5" s="70" t="s">
        <v>13</v>
      </c>
      <c r="E5" s="51">
        <v>0.43055555555555602</v>
      </c>
      <c r="F5" s="51">
        <v>0.51388888888888895</v>
      </c>
      <c r="G5" s="51">
        <v>0.59722222222222199</v>
      </c>
      <c r="H5" s="51">
        <v>0.68055555555555602</v>
      </c>
      <c r="I5" s="51">
        <v>0.76597222222222217</v>
      </c>
      <c r="J5" s="51">
        <v>0.8534722222222223</v>
      </c>
      <c r="K5" s="52">
        <v>0.93125000000000002</v>
      </c>
      <c r="L5" s="71" t="s">
        <v>13</v>
      </c>
      <c r="M5" s="53"/>
      <c r="N5" s="53"/>
      <c r="O5" s="53"/>
      <c r="P5" s="53"/>
      <c r="Q5" s="53"/>
    </row>
    <row r="6" spans="1:17" ht="20.100000000000001" customHeight="1">
      <c r="A6" s="65" t="s">
        <v>42</v>
      </c>
      <c r="B6" s="65">
        <v>64</v>
      </c>
      <c r="C6" s="69" t="s">
        <v>47</v>
      </c>
      <c r="D6" s="70" t="s">
        <v>13</v>
      </c>
      <c r="E6" s="51">
        <v>0.44097222222222199</v>
      </c>
      <c r="F6" s="51">
        <v>0.52430555555555503</v>
      </c>
      <c r="G6" s="51">
        <v>0.60763888888888795</v>
      </c>
      <c r="H6" s="51">
        <v>0.69097222222222099</v>
      </c>
      <c r="I6" s="51">
        <v>0.77708333333333324</v>
      </c>
      <c r="J6" s="51">
        <v>0.86319444444444438</v>
      </c>
      <c r="K6" s="52">
        <v>0.94097222222221999</v>
      </c>
      <c r="L6" s="71" t="s">
        <v>13</v>
      </c>
      <c r="M6" s="53"/>
      <c r="N6" s="53"/>
      <c r="O6" s="53"/>
      <c r="P6" s="53"/>
      <c r="Q6" s="53"/>
    </row>
    <row r="7" spans="1:17" ht="20.100000000000001" customHeight="1">
      <c r="A7" s="65" t="s">
        <v>42</v>
      </c>
      <c r="B7" s="65">
        <v>65</v>
      </c>
      <c r="C7" s="69" t="s">
        <v>47</v>
      </c>
      <c r="D7" s="70" t="s">
        <v>13</v>
      </c>
      <c r="E7" s="51">
        <v>0.45138888888889001</v>
      </c>
      <c r="F7" s="51">
        <v>0.53472222222222399</v>
      </c>
      <c r="G7" s="51">
        <v>0.61805555555555802</v>
      </c>
      <c r="H7" s="51">
        <v>0.70138888888889195</v>
      </c>
      <c r="I7" s="51">
        <v>0.78819444444444453</v>
      </c>
      <c r="J7" s="51">
        <v>0.87291666666666667</v>
      </c>
      <c r="K7" s="72"/>
      <c r="L7" s="71" t="s">
        <v>13</v>
      </c>
      <c r="M7" s="53"/>
      <c r="N7" s="53"/>
      <c r="O7" s="53"/>
      <c r="P7" s="53"/>
      <c r="Q7" s="53"/>
    </row>
    <row r="8" spans="1:17" ht="20.100000000000001" customHeight="1">
      <c r="A8" s="65" t="s">
        <v>42</v>
      </c>
      <c r="B8" s="65">
        <v>69</v>
      </c>
      <c r="C8" s="69" t="s">
        <v>47</v>
      </c>
      <c r="D8" s="70" t="s">
        <v>13</v>
      </c>
      <c r="E8" s="51">
        <v>0.40972222222222227</v>
      </c>
      <c r="F8" s="51">
        <v>0.49305555555555602</v>
      </c>
      <c r="G8" s="51">
        <v>0.57638888888888895</v>
      </c>
      <c r="H8" s="51">
        <v>0.65972222222222199</v>
      </c>
      <c r="I8" s="51">
        <v>0.74375000000000002</v>
      </c>
      <c r="J8" s="51">
        <v>0.83263888888888893</v>
      </c>
      <c r="K8" s="54">
        <v>0.91180555555555554</v>
      </c>
      <c r="L8" s="71" t="s">
        <v>13</v>
      </c>
      <c r="M8" s="53"/>
      <c r="N8" s="53"/>
      <c r="O8" s="53"/>
      <c r="P8" s="53"/>
      <c r="Q8" s="53"/>
    </row>
    <row r="9" spans="1:17" ht="20.100000000000001" customHeight="1">
      <c r="A9" s="65" t="s">
        <v>4</v>
      </c>
      <c r="B9" s="65">
        <v>55</v>
      </c>
      <c r="C9" s="73">
        <v>6</v>
      </c>
      <c r="D9" s="74" t="s">
        <v>13</v>
      </c>
      <c r="E9" s="56">
        <v>0.37916666666666665</v>
      </c>
      <c r="F9" s="56">
        <v>0.45555555555555555</v>
      </c>
      <c r="G9" s="56">
        <v>0.53194444444444444</v>
      </c>
      <c r="H9" s="56">
        <v>0.60833333333333328</v>
      </c>
      <c r="I9" s="56">
        <v>0.69305555555555554</v>
      </c>
      <c r="J9" s="56">
        <v>0.77986111111111101</v>
      </c>
      <c r="K9" s="56">
        <v>0.86319444444444438</v>
      </c>
      <c r="L9" s="68" t="s">
        <v>13</v>
      </c>
      <c r="M9" s="53"/>
      <c r="N9" s="53"/>
      <c r="O9" s="53"/>
      <c r="P9" s="53"/>
      <c r="Q9" s="53"/>
    </row>
    <row r="10" spans="1:17" ht="20.100000000000001" customHeight="1">
      <c r="A10" s="65" t="s">
        <v>4</v>
      </c>
      <c r="B10" s="65">
        <v>56</v>
      </c>
      <c r="C10" s="73" t="s">
        <v>12</v>
      </c>
      <c r="D10" s="74" t="s">
        <v>56</v>
      </c>
      <c r="E10" s="56">
        <v>0.39444444444444443</v>
      </c>
      <c r="F10" s="56">
        <v>0.47083333333333338</v>
      </c>
      <c r="G10" s="56">
        <v>0.54722222222222217</v>
      </c>
      <c r="H10" s="56">
        <v>0.62361111111111112</v>
      </c>
      <c r="I10" s="56">
        <v>0.7104166666666667</v>
      </c>
      <c r="J10" s="56">
        <v>0.79722222222222217</v>
      </c>
      <c r="K10" s="56">
        <v>0.87847222222222221</v>
      </c>
      <c r="L10" s="68" t="s">
        <v>56</v>
      </c>
      <c r="M10" s="53"/>
      <c r="N10" s="53"/>
      <c r="O10" s="53"/>
      <c r="P10" s="53"/>
      <c r="Q10" s="53"/>
    </row>
    <row r="11" spans="1:17" ht="20.100000000000001" customHeight="1">
      <c r="A11" s="65" t="s">
        <v>41</v>
      </c>
      <c r="B11" s="65">
        <v>5</v>
      </c>
      <c r="C11" s="75" t="s">
        <v>63</v>
      </c>
      <c r="D11" s="67" t="s">
        <v>18</v>
      </c>
      <c r="E11" s="57">
        <v>0.52430555555555558</v>
      </c>
      <c r="F11" s="57">
        <v>0.62152777777777779</v>
      </c>
      <c r="G11" s="57">
        <v>0.72916666666666663</v>
      </c>
      <c r="H11" s="57">
        <v>0.82291666666666663</v>
      </c>
      <c r="I11" s="57">
        <v>0.90972222222222221</v>
      </c>
      <c r="J11" s="57"/>
      <c r="K11" s="57"/>
      <c r="L11" s="76" t="s">
        <v>64</v>
      </c>
      <c r="M11" s="53">
        <v>0.46875</v>
      </c>
      <c r="N11" s="53">
        <v>0.56597222222222221</v>
      </c>
      <c r="O11" s="53">
        <v>0.66666666666666663</v>
      </c>
      <c r="P11" s="59">
        <v>0.77430555555555547</v>
      </c>
      <c r="Q11" s="53">
        <v>0.86805555555555547</v>
      </c>
    </row>
    <row r="12" spans="1:17" ht="20.100000000000001" customHeight="1">
      <c r="A12" s="65" t="s">
        <v>65</v>
      </c>
      <c r="B12" s="65">
        <v>24</v>
      </c>
      <c r="C12" s="73">
        <v>54</v>
      </c>
      <c r="D12" s="70" t="s">
        <v>16</v>
      </c>
      <c r="E12" s="60">
        <v>0.59722222222222221</v>
      </c>
      <c r="F12" s="60">
        <v>0.72916666666666663</v>
      </c>
      <c r="G12" s="60">
        <v>0.86458333333333337</v>
      </c>
      <c r="H12" s="61"/>
      <c r="I12" s="61"/>
      <c r="J12" s="61"/>
      <c r="K12" s="61"/>
      <c r="L12" s="68" t="s">
        <v>93</v>
      </c>
      <c r="M12" s="53">
        <v>0.52777777777777779</v>
      </c>
      <c r="N12" s="53">
        <v>0.65972222222222221</v>
      </c>
      <c r="O12" s="53">
        <v>0.79166666666666663</v>
      </c>
      <c r="P12" s="53">
        <v>0.92708333333333337</v>
      </c>
      <c r="Q12" s="53"/>
    </row>
    <row r="13" spans="1:17" ht="20.100000000000001" customHeight="1">
      <c r="A13" s="65" t="s">
        <v>65</v>
      </c>
      <c r="B13" s="65">
        <v>22</v>
      </c>
      <c r="C13" s="73">
        <v>55</v>
      </c>
      <c r="D13" s="70" t="s">
        <v>16</v>
      </c>
      <c r="E13" s="60">
        <v>0.56458333333333333</v>
      </c>
      <c r="F13" s="60">
        <v>0.69652777777777775</v>
      </c>
      <c r="G13" s="60">
        <v>0.82986111111111116</v>
      </c>
      <c r="H13" s="60"/>
      <c r="I13" s="62"/>
      <c r="J13" s="61"/>
      <c r="K13" s="61"/>
      <c r="L13" s="68" t="s">
        <v>50</v>
      </c>
      <c r="M13" s="53">
        <v>0.62708333333333333</v>
      </c>
      <c r="N13" s="53">
        <v>0.75902777777777775</v>
      </c>
      <c r="O13" s="53">
        <v>0.89236111111111116</v>
      </c>
      <c r="P13" s="53"/>
      <c r="Q13" s="53"/>
    </row>
    <row r="14" spans="1:17" ht="20.100000000000001" customHeight="1">
      <c r="A14" s="65" t="s">
        <v>65</v>
      </c>
      <c r="B14" s="65">
        <v>21</v>
      </c>
      <c r="C14" s="73">
        <v>57</v>
      </c>
      <c r="D14" s="70" t="s">
        <v>16</v>
      </c>
      <c r="E14" s="60">
        <v>0.54791666666666672</v>
      </c>
      <c r="F14" s="60">
        <v>0.67986111111111114</v>
      </c>
      <c r="G14" s="60">
        <v>0.8125</v>
      </c>
      <c r="H14" s="60"/>
      <c r="I14" s="62"/>
      <c r="J14" s="61"/>
      <c r="K14" s="61"/>
      <c r="L14" s="68" t="s">
        <v>49</v>
      </c>
      <c r="M14" s="53">
        <v>0.61041666666666672</v>
      </c>
      <c r="N14" s="53">
        <v>0.74236111111111114</v>
      </c>
      <c r="O14" s="53">
        <v>0.875</v>
      </c>
      <c r="P14" s="53"/>
      <c r="Q14" s="53"/>
    </row>
    <row r="15" spans="1:17" ht="20.100000000000001" customHeight="1">
      <c r="A15" s="65" t="s">
        <v>4</v>
      </c>
      <c r="B15" s="65">
        <v>1</v>
      </c>
      <c r="C15" s="77">
        <v>62</v>
      </c>
      <c r="D15" s="67" t="s">
        <v>5</v>
      </c>
      <c r="E15" s="55">
        <v>0.50347222222222221</v>
      </c>
      <c r="F15" s="57">
        <v>0.62847222222222221</v>
      </c>
      <c r="G15" s="55">
        <v>0.75347222222222221</v>
      </c>
      <c r="H15" s="57">
        <v>0.87847222222222221</v>
      </c>
      <c r="I15" s="57"/>
      <c r="J15" s="57"/>
      <c r="K15" s="57"/>
      <c r="L15" s="68" t="s">
        <v>6</v>
      </c>
      <c r="M15" s="53">
        <v>0.5625</v>
      </c>
      <c r="N15" s="53">
        <v>0.6875</v>
      </c>
      <c r="O15" s="53">
        <v>0.8125</v>
      </c>
      <c r="P15" s="53"/>
      <c r="Q15" s="53"/>
    </row>
    <row r="16" spans="1:17" ht="20.100000000000001" customHeight="1">
      <c r="A16" s="65" t="s">
        <v>42</v>
      </c>
      <c r="B16" s="65">
        <v>89</v>
      </c>
      <c r="C16" s="73" t="s">
        <v>45</v>
      </c>
      <c r="D16" s="67" t="s">
        <v>26</v>
      </c>
      <c r="E16" s="51">
        <v>0.60069444444444442</v>
      </c>
      <c r="F16" s="51">
        <v>0.73958333333333337</v>
      </c>
      <c r="G16" s="51">
        <v>0.87847222222222221</v>
      </c>
      <c r="H16" s="51"/>
      <c r="I16" s="51"/>
      <c r="J16" s="51"/>
      <c r="K16" s="51"/>
      <c r="L16" s="78" t="s">
        <v>46</v>
      </c>
      <c r="M16" s="53">
        <v>0.53472222222222221</v>
      </c>
      <c r="N16" s="53">
        <v>0.67361111111111116</v>
      </c>
      <c r="O16" s="53">
        <v>0.8125</v>
      </c>
      <c r="P16" s="53"/>
      <c r="Q16" s="53"/>
    </row>
    <row r="17" spans="1:17" ht="20.100000000000001" customHeight="1">
      <c r="A17" s="65" t="s">
        <v>14</v>
      </c>
      <c r="B17" s="65">
        <v>73</v>
      </c>
      <c r="C17" s="79">
        <v>73</v>
      </c>
      <c r="D17" s="61" t="s">
        <v>20</v>
      </c>
      <c r="E17" s="60">
        <v>0.55902777777777779</v>
      </c>
      <c r="F17" s="63">
        <v>0.66319444444444442</v>
      </c>
      <c r="G17" s="60">
        <v>0.76736111111111116</v>
      </c>
      <c r="H17" s="60">
        <v>0.87152777777777779</v>
      </c>
      <c r="I17" s="60"/>
      <c r="J17" s="60"/>
      <c r="K17" s="61"/>
      <c r="L17" s="80" t="s">
        <v>21</v>
      </c>
      <c r="M17" s="53">
        <v>0.50694444444444442</v>
      </c>
      <c r="N17" s="53">
        <v>0.61111111111111105</v>
      </c>
      <c r="O17" s="53">
        <v>0.71180555555555547</v>
      </c>
      <c r="P17" s="53">
        <v>0.82291666666666663</v>
      </c>
      <c r="Q17" s="53">
        <v>0.92361111111111116</v>
      </c>
    </row>
    <row r="18" spans="1:17" ht="20.100000000000001" customHeight="1">
      <c r="A18" s="65" t="s">
        <v>14</v>
      </c>
      <c r="B18" s="65">
        <v>66</v>
      </c>
      <c r="C18" s="79">
        <v>74</v>
      </c>
      <c r="D18" s="70" t="s">
        <v>58</v>
      </c>
      <c r="E18" s="60">
        <v>0.56805555555555554</v>
      </c>
      <c r="F18" s="60">
        <v>0.7055555555555556</v>
      </c>
      <c r="G18" s="60">
        <v>0.85138888888888886</v>
      </c>
      <c r="H18" s="60"/>
      <c r="I18" s="60"/>
      <c r="J18" s="60"/>
      <c r="K18" s="61"/>
      <c r="L18" s="80" t="s">
        <v>61</v>
      </c>
      <c r="M18" s="53">
        <v>0.63472222222222219</v>
      </c>
      <c r="N18" s="53">
        <v>0.78194444444444444</v>
      </c>
      <c r="O18" s="53">
        <v>0.91805555555555562</v>
      </c>
      <c r="P18" s="53"/>
      <c r="Q18" s="53"/>
    </row>
    <row r="19" spans="1:17" ht="20.100000000000001" customHeight="1">
      <c r="A19" s="65" t="s">
        <v>4</v>
      </c>
      <c r="B19" s="65">
        <v>49</v>
      </c>
      <c r="C19" s="73">
        <v>88</v>
      </c>
      <c r="D19" s="67" t="s">
        <v>8</v>
      </c>
      <c r="E19" s="57">
        <v>0.60277777777777775</v>
      </c>
      <c r="F19" s="57">
        <v>0.72777777777777775</v>
      </c>
      <c r="G19" s="57">
        <v>0.85277777777777775</v>
      </c>
      <c r="H19" s="57"/>
      <c r="I19" s="57"/>
      <c r="J19" s="57"/>
      <c r="K19" s="57"/>
      <c r="L19" s="68" t="s">
        <v>9</v>
      </c>
      <c r="M19" s="53">
        <v>0.54027777777777775</v>
      </c>
      <c r="N19" s="53">
        <v>0.66527777777777775</v>
      </c>
      <c r="O19" s="53">
        <v>0.79027777777777775</v>
      </c>
      <c r="P19" s="53">
        <v>0.91666666666666663</v>
      </c>
      <c r="Q19" s="53"/>
    </row>
    <row r="20" spans="1:17" ht="20.100000000000001" customHeight="1">
      <c r="A20" s="65" t="s">
        <v>4</v>
      </c>
      <c r="B20" s="65">
        <v>51</v>
      </c>
      <c r="C20" s="73" t="s">
        <v>10</v>
      </c>
      <c r="D20" s="74" t="s">
        <v>11</v>
      </c>
      <c r="E20" s="57">
        <v>0.62013888888888891</v>
      </c>
      <c r="F20" s="57">
        <v>0.74513888888888891</v>
      </c>
      <c r="G20" s="57">
        <v>0.87013888888888891</v>
      </c>
      <c r="H20" s="57"/>
      <c r="I20" s="57"/>
      <c r="J20" s="57"/>
      <c r="K20" s="57"/>
      <c r="L20" s="68" t="s">
        <v>9</v>
      </c>
      <c r="M20" s="53">
        <v>0.55972222222222223</v>
      </c>
      <c r="N20" s="53">
        <v>0.68472222222222223</v>
      </c>
      <c r="O20" s="53">
        <v>0.80972222222222223</v>
      </c>
      <c r="P20" s="53">
        <v>0.9375</v>
      </c>
      <c r="Q20" s="53"/>
    </row>
    <row r="21" spans="1:17" ht="20.100000000000001" customHeight="1">
      <c r="A21" s="65" t="s">
        <v>42</v>
      </c>
      <c r="B21" s="65">
        <v>70</v>
      </c>
      <c r="C21" s="81">
        <v>100</v>
      </c>
      <c r="D21" s="70" t="s">
        <v>16</v>
      </c>
      <c r="E21" s="51">
        <v>0.58333333333333337</v>
      </c>
      <c r="F21" s="51">
        <v>0.71666666666666667</v>
      </c>
      <c r="G21" s="51">
        <v>0.85</v>
      </c>
      <c r="H21" s="51"/>
      <c r="I21" s="51"/>
      <c r="J21" s="51"/>
      <c r="K21" s="51"/>
      <c r="L21" s="71" t="s">
        <v>43</v>
      </c>
      <c r="M21" s="53">
        <v>0.64583333333333337</v>
      </c>
      <c r="N21" s="53">
        <v>0.78263888888888899</v>
      </c>
      <c r="O21" s="53">
        <v>0.92361111111111116</v>
      </c>
      <c r="P21" s="53"/>
      <c r="Q21" s="53"/>
    </row>
    <row r="22" spans="1:17" ht="20.100000000000001" customHeight="1">
      <c r="A22" s="65" t="s">
        <v>42</v>
      </c>
      <c r="B22" s="65">
        <v>71</v>
      </c>
      <c r="C22" s="81">
        <v>100</v>
      </c>
      <c r="D22" s="70" t="s">
        <v>16</v>
      </c>
      <c r="E22" s="51">
        <v>0.59444444444444444</v>
      </c>
      <c r="F22" s="51">
        <v>0.72777777777777775</v>
      </c>
      <c r="G22" s="51">
        <v>0.86111111111111116</v>
      </c>
      <c r="H22" s="51"/>
      <c r="I22" s="51"/>
      <c r="J22" s="51"/>
      <c r="K22" s="51"/>
      <c r="L22" s="71" t="s">
        <v>43</v>
      </c>
      <c r="M22" s="53">
        <v>0.52361111111111114</v>
      </c>
      <c r="N22" s="53">
        <v>0.65694444444444444</v>
      </c>
      <c r="O22" s="53">
        <v>0.79375000000000007</v>
      </c>
      <c r="P22" s="53"/>
      <c r="Q22" s="53"/>
    </row>
    <row r="23" spans="1:17" ht="20.100000000000001" customHeight="1">
      <c r="A23" s="65" t="s">
        <v>42</v>
      </c>
      <c r="B23" s="65">
        <v>72</v>
      </c>
      <c r="C23" s="81">
        <v>100</v>
      </c>
      <c r="D23" s="70" t="s">
        <v>16</v>
      </c>
      <c r="E23" s="51">
        <v>0.60555555555555551</v>
      </c>
      <c r="F23" s="51">
        <v>0.73888888888888893</v>
      </c>
      <c r="G23" s="51">
        <v>0.875</v>
      </c>
      <c r="H23" s="51"/>
      <c r="I23" s="51"/>
      <c r="J23" s="51"/>
      <c r="K23" s="51"/>
      <c r="L23" s="71" t="s">
        <v>43</v>
      </c>
      <c r="M23" s="53">
        <v>0.53472222222222221</v>
      </c>
      <c r="N23" s="53">
        <v>0.66805555555555562</v>
      </c>
      <c r="O23" s="53">
        <v>0.80486111111111114</v>
      </c>
      <c r="P23" s="53"/>
      <c r="Q23" s="53"/>
    </row>
    <row r="24" spans="1:17" ht="20.100000000000001" customHeight="1">
      <c r="A24" s="65" t="s">
        <v>42</v>
      </c>
      <c r="B24" s="65">
        <v>74</v>
      </c>
      <c r="C24" s="81">
        <v>100</v>
      </c>
      <c r="D24" s="70" t="s">
        <v>16</v>
      </c>
      <c r="E24" s="51">
        <v>0.62777777777777777</v>
      </c>
      <c r="F24" s="51">
        <v>0.76111111111111107</v>
      </c>
      <c r="G24" s="51">
        <v>0.89583333333333337</v>
      </c>
      <c r="H24" s="51"/>
      <c r="I24" s="51"/>
      <c r="J24" s="51"/>
      <c r="K24" s="51"/>
      <c r="L24" s="71" t="s">
        <v>43</v>
      </c>
      <c r="M24" s="53">
        <v>0.55694444444444446</v>
      </c>
      <c r="N24" s="53">
        <v>0.69027777777777777</v>
      </c>
      <c r="O24" s="53">
        <v>0.82708333333333339</v>
      </c>
      <c r="P24" s="53"/>
      <c r="Q24" s="53"/>
    </row>
    <row r="25" spans="1:17" ht="20.100000000000001" customHeight="1">
      <c r="A25" s="65" t="s">
        <v>42</v>
      </c>
      <c r="B25" s="65">
        <v>75</v>
      </c>
      <c r="C25" s="81">
        <v>100</v>
      </c>
      <c r="D25" s="70" t="s">
        <v>16</v>
      </c>
      <c r="E25" s="51">
        <v>0.63888888888888895</v>
      </c>
      <c r="F25" s="51">
        <v>0.77222222222222225</v>
      </c>
      <c r="G25" s="51">
        <v>0.90972222222222221</v>
      </c>
      <c r="H25" s="51"/>
      <c r="I25" s="51"/>
      <c r="J25" s="51"/>
      <c r="K25" s="51"/>
      <c r="L25" s="71" t="s">
        <v>43</v>
      </c>
      <c r="M25" s="53">
        <v>0.56805555555555554</v>
      </c>
      <c r="N25" s="53">
        <v>0.70138888888888884</v>
      </c>
      <c r="O25" s="53">
        <v>0.83819444444444446</v>
      </c>
      <c r="P25" s="53"/>
      <c r="Q25" s="53"/>
    </row>
    <row r="26" spans="1:17" ht="20.100000000000001" customHeight="1">
      <c r="A26" s="65" t="s">
        <v>4</v>
      </c>
      <c r="B26" s="65">
        <v>57</v>
      </c>
      <c r="C26" s="73">
        <v>102</v>
      </c>
      <c r="D26" s="74" t="s">
        <v>57</v>
      </c>
      <c r="E26" s="57">
        <v>0.58819444444444446</v>
      </c>
      <c r="F26" s="57">
        <v>0.72986111111111107</v>
      </c>
      <c r="G26" s="57">
        <v>0.87013888888888891</v>
      </c>
      <c r="H26" s="57"/>
      <c r="I26" s="57"/>
      <c r="J26" s="57"/>
      <c r="K26" s="57"/>
      <c r="L26" s="68" t="s">
        <v>60</v>
      </c>
      <c r="M26" s="53">
        <v>0.65694444444444444</v>
      </c>
      <c r="N26" s="53">
        <v>0.8027777777777777</v>
      </c>
      <c r="O26" s="53">
        <v>0.93888888888888899</v>
      </c>
      <c r="P26" s="53"/>
      <c r="Q26" s="53"/>
    </row>
    <row r="27" spans="1:17" ht="20.100000000000001" customHeight="1">
      <c r="A27" s="65" t="s">
        <v>59</v>
      </c>
      <c r="B27" s="65">
        <v>60</v>
      </c>
      <c r="C27" s="73">
        <v>102</v>
      </c>
      <c r="D27" s="74" t="s">
        <v>11</v>
      </c>
      <c r="E27" s="57">
        <v>0.64652777777777781</v>
      </c>
      <c r="F27" s="57">
        <v>0.79236111111111107</v>
      </c>
      <c r="G27" s="55">
        <v>0.92986111111111114</v>
      </c>
      <c r="H27" s="57"/>
      <c r="I27" s="57"/>
      <c r="J27" s="57"/>
      <c r="K27" s="57"/>
      <c r="L27" s="68" t="s">
        <v>48</v>
      </c>
      <c r="M27" s="53">
        <v>0.57916666666666672</v>
      </c>
      <c r="N27" s="53">
        <v>0.71944444444444444</v>
      </c>
      <c r="O27" s="53">
        <v>0.86111111111111116</v>
      </c>
      <c r="P27" s="53"/>
      <c r="Q27" s="53"/>
    </row>
    <row r="28" spans="1:17" ht="20.100000000000001" customHeight="1">
      <c r="A28" s="65" t="s">
        <v>4</v>
      </c>
      <c r="B28" s="65">
        <v>52</v>
      </c>
      <c r="C28" s="73">
        <v>108</v>
      </c>
      <c r="D28" s="74" t="s">
        <v>56</v>
      </c>
      <c r="E28" s="56">
        <v>0.53680555555555554</v>
      </c>
      <c r="F28" s="56">
        <v>0.64444444444444449</v>
      </c>
      <c r="G28" s="56">
        <v>0.76458333333333339</v>
      </c>
      <c r="H28" s="56">
        <v>0.87708333333333333</v>
      </c>
      <c r="I28" s="56"/>
      <c r="J28" s="56"/>
      <c r="K28" s="56"/>
      <c r="L28" s="68" t="s">
        <v>57</v>
      </c>
      <c r="M28" s="53">
        <v>0.48125000000000001</v>
      </c>
      <c r="N28" s="53">
        <v>0.58888888888888891</v>
      </c>
      <c r="O28" s="53">
        <v>0.70208333333333339</v>
      </c>
      <c r="P28" s="53">
        <v>0.82152777777777775</v>
      </c>
      <c r="Q28" s="53"/>
    </row>
    <row r="29" spans="1:17" ht="20.100000000000001" customHeight="1">
      <c r="A29" s="65" t="s">
        <v>4</v>
      </c>
      <c r="B29" s="65">
        <v>53</v>
      </c>
      <c r="C29" s="73">
        <v>108</v>
      </c>
      <c r="D29" s="74" t="s">
        <v>56</v>
      </c>
      <c r="E29" s="56">
        <v>0.55486111111111114</v>
      </c>
      <c r="F29" s="56">
        <v>0.66180555555555554</v>
      </c>
      <c r="G29" s="56">
        <v>0.79375000000000007</v>
      </c>
      <c r="H29" s="56">
        <v>0.90277777777777779</v>
      </c>
      <c r="I29" s="56"/>
      <c r="J29" s="56"/>
      <c r="K29" s="56"/>
      <c r="L29" s="68" t="s">
        <v>57</v>
      </c>
      <c r="M29" s="53">
        <v>0.5</v>
      </c>
      <c r="N29" s="53">
        <v>0.60763888888888895</v>
      </c>
      <c r="O29" s="53">
        <v>0.72638888888888886</v>
      </c>
      <c r="P29" s="53">
        <v>0.84722222222222221</v>
      </c>
      <c r="Q29" s="53"/>
    </row>
    <row r="30" spans="1:17" ht="20.100000000000001" customHeight="1">
      <c r="A30" s="65" t="s">
        <v>4</v>
      </c>
      <c r="B30" s="65">
        <v>54</v>
      </c>
      <c r="C30" s="73">
        <v>108</v>
      </c>
      <c r="D30" s="74" t="s">
        <v>56</v>
      </c>
      <c r="E30" s="60">
        <v>0.57291666666666663</v>
      </c>
      <c r="F30" s="60">
        <v>0.68402777777777779</v>
      </c>
      <c r="G30" s="60">
        <v>0.81458333333333333</v>
      </c>
      <c r="H30" s="60">
        <v>0.92222222222222217</v>
      </c>
      <c r="I30" s="60"/>
      <c r="J30" s="60"/>
      <c r="K30" s="61"/>
      <c r="L30" s="68" t="s">
        <v>57</v>
      </c>
      <c r="M30" s="59">
        <v>0.51944444444444449</v>
      </c>
      <c r="N30" s="59">
        <v>0.62986111111111109</v>
      </c>
      <c r="O30" s="53">
        <v>0.75069444444444444</v>
      </c>
      <c r="P30" s="53">
        <v>0.86805555555555547</v>
      </c>
      <c r="Q30" s="53"/>
    </row>
    <row r="31" spans="1:17" ht="20.100000000000001" customHeight="1">
      <c r="A31" s="65" t="s">
        <v>42</v>
      </c>
      <c r="B31" s="65">
        <v>80</v>
      </c>
      <c r="C31" s="73" t="s">
        <v>44</v>
      </c>
      <c r="D31" s="70" t="s">
        <v>13</v>
      </c>
      <c r="E31" s="51">
        <v>0.68402777777777779</v>
      </c>
      <c r="F31" s="51">
        <v>0.86458333333333304</v>
      </c>
      <c r="G31" s="51"/>
      <c r="H31" s="51"/>
      <c r="I31" s="51"/>
      <c r="J31" s="51"/>
      <c r="K31" s="51"/>
      <c r="L31" s="68" t="s">
        <v>17</v>
      </c>
      <c r="M31" s="64">
        <v>0.59722222222222221</v>
      </c>
      <c r="N31" s="64">
        <v>0.77777777777777779</v>
      </c>
      <c r="O31" s="53"/>
      <c r="P31" s="53"/>
      <c r="Q31" s="53"/>
    </row>
    <row r="32" spans="1:17" ht="20.100000000000001" customHeight="1">
      <c r="A32" s="65" t="s">
        <v>42</v>
      </c>
      <c r="B32" s="65">
        <v>83</v>
      </c>
      <c r="C32" s="73" t="s">
        <v>44</v>
      </c>
      <c r="D32" s="70" t="s">
        <v>13</v>
      </c>
      <c r="E32" s="51">
        <v>0.71527777777777779</v>
      </c>
      <c r="F32" s="51">
        <v>0.89583333333333504</v>
      </c>
      <c r="G32" s="51"/>
      <c r="H32" s="51"/>
      <c r="I32" s="51"/>
      <c r="J32" s="51"/>
      <c r="K32" s="51"/>
      <c r="L32" s="68" t="s">
        <v>17</v>
      </c>
      <c r="M32" s="64">
        <v>0.62847222222222299</v>
      </c>
      <c r="N32" s="64">
        <v>0.80902777777777779</v>
      </c>
      <c r="O32" s="53"/>
      <c r="P32" s="53"/>
      <c r="Q32" s="53"/>
    </row>
    <row r="33" spans="1:17" ht="20.100000000000001" customHeight="1">
      <c r="A33" s="65" t="s">
        <v>42</v>
      </c>
      <c r="B33" s="65">
        <v>85</v>
      </c>
      <c r="C33" s="73" t="s">
        <v>44</v>
      </c>
      <c r="D33" s="70" t="s">
        <v>13</v>
      </c>
      <c r="E33" s="51">
        <v>0.73611111111111116</v>
      </c>
      <c r="F33" s="51">
        <v>0.91666666666667296</v>
      </c>
      <c r="G33" s="51"/>
      <c r="H33" s="51"/>
      <c r="I33" s="51"/>
      <c r="J33" s="51"/>
      <c r="K33" s="51"/>
      <c r="L33" s="68" t="s">
        <v>17</v>
      </c>
      <c r="M33" s="64">
        <v>0.64583333333333337</v>
      </c>
      <c r="N33" s="64">
        <v>0.82986111111111116</v>
      </c>
      <c r="O33" s="53"/>
      <c r="P33" s="53"/>
      <c r="Q33" s="53"/>
    </row>
    <row r="34" spans="1:17" ht="20.100000000000001" customHeight="1">
      <c r="A34" s="65" t="s">
        <v>42</v>
      </c>
      <c r="B34" s="65">
        <v>86</v>
      </c>
      <c r="C34" s="73" t="s">
        <v>44</v>
      </c>
      <c r="D34" s="70" t="s">
        <v>13</v>
      </c>
      <c r="E34" s="51">
        <v>0.74652777777777779</v>
      </c>
      <c r="F34" s="52">
        <v>0.93055555555555547</v>
      </c>
      <c r="G34" s="51"/>
      <c r="H34" s="51"/>
      <c r="I34" s="51"/>
      <c r="J34" s="51"/>
      <c r="K34" s="51"/>
      <c r="L34" s="68" t="s">
        <v>17</v>
      </c>
      <c r="M34" s="64">
        <v>0.65625</v>
      </c>
      <c r="N34" s="64">
        <v>0.84027777777777779</v>
      </c>
      <c r="O34" s="53"/>
      <c r="P34" s="53"/>
      <c r="Q34" s="53"/>
    </row>
    <row r="35" spans="1:17" ht="20.100000000000001" customHeight="1">
      <c r="A35" s="65" t="s">
        <v>42</v>
      </c>
      <c r="B35" s="65">
        <v>88</v>
      </c>
      <c r="C35" s="73" t="s">
        <v>44</v>
      </c>
      <c r="D35" s="70" t="s">
        <v>13</v>
      </c>
      <c r="E35" s="51">
        <v>0.59375</v>
      </c>
      <c r="F35" s="51">
        <v>0.77083333333333337</v>
      </c>
      <c r="G35" s="51"/>
      <c r="H35" s="51"/>
      <c r="I35" s="51"/>
      <c r="J35" s="51"/>
      <c r="K35" s="51"/>
      <c r="L35" s="68" t="s">
        <v>17</v>
      </c>
      <c r="M35" s="64">
        <v>0.67708333333333337</v>
      </c>
      <c r="N35" s="64">
        <v>0.85763888888888884</v>
      </c>
      <c r="O35" s="53"/>
      <c r="P35" s="53"/>
      <c r="Q35" s="53"/>
    </row>
    <row r="36" spans="1:17" ht="20.100000000000001" customHeight="1">
      <c r="A36" s="65" t="s">
        <v>42</v>
      </c>
      <c r="B36" s="65">
        <v>77</v>
      </c>
      <c r="C36" s="81">
        <v>190</v>
      </c>
      <c r="D36" s="70" t="s">
        <v>16</v>
      </c>
      <c r="E36" s="51">
        <v>0.60277777777777775</v>
      </c>
      <c r="F36" s="51">
        <v>0.73472222222222217</v>
      </c>
      <c r="G36" s="51">
        <v>0.8666666666666667</v>
      </c>
      <c r="H36" s="51"/>
      <c r="I36" s="51"/>
      <c r="J36" s="51"/>
      <c r="K36" s="51"/>
      <c r="L36" s="71" t="s">
        <v>18</v>
      </c>
      <c r="M36" s="64">
        <v>0.53333333333333333</v>
      </c>
      <c r="N36" s="64">
        <v>0.66527777777777775</v>
      </c>
      <c r="O36" s="64">
        <v>0.79722222222222217</v>
      </c>
      <c r="P36" s="64">
        <v>0.93402777777777779</v>
      </c>
      <c r="Q36" s="64"/>
    </row>
    <row r="37" spans="1:17" ht="20.100000000000001" customHeight="1">
      <c r="A37" s="65" t="s">
        <v>14</v>
      </c>
      <c r="B37" s="65">
        <v>70</v>
      </c>
      <c r="C37" s="79">
        <v>380</v>
      </c>
      <c r="D37" s="70" t="s">
        <v>16</v>
      </c>
      <c r="E37" s="60">
        <v>0.63194444444444442</v>
      </c>
      <c r="F37" s="60">
        <v>0.77083333333333337</v>
      </c>
      <c r="G37" s="60">
        <v>0.90972222222222221</v>
      </c>
      <c r="H37" s="60"/>
      <c r="I37" s="60"/>
      <c r="J37" s="60"/>
      <c r="K37" s="61"/>
      <c r="L37" s="80" t="s">
        <v>15</v>
      </c>
      <c r="M37" s="53">
        <v>0.5625</v>
      </c>
      <c r="N37" s="53">
        <v>0.70138888888888884</v>
      </c>
      <c r="O37" s="53">
        <v>0.84027777777777779</v>
      </c>
      <c r="P37" s="53"/>
      <c r="Q37" s="53"/>
    </row>
    <row r="38" spans="1:17" ht="20.100000000000001" customHeight="1">
      <c r="A38" s="65" t="s">
        <v>14</v>
      </c>
      <c r="B38" s="65">
        <v>80</v>
      </c>
      <c r="C38" s="79">
        <v>380</v>
      </c>
      <c r="D38" s="70" t="s">
        <v>16</v>
      </c>
      <c r="E38" s="60">
        <v>0.64930555555555558</v>
      </c>
      <c r="F38" s="60">
        <v>0.78819444444444453</v>
      </c>
      <c r="G38" s="60">
        <v>0.92708333333333337</v>
      </c>
      <c r="H38" s="60"/>
      <c r="I38" s="60"/>
      <c r="J38" s="60"/>
      <c r="K38" s="61"/>
      <c r="L38" s="80" t="s">
        <v>15</v>
      </c>
      <c r="M38" s="53">
        <v>0.57986111111111105</v>
      </c>
      <c r="N38" s="53">
        <v>0.71875</v>
      </c>
      <c r="O38" s="53">
        <v>0.85763888888888884</v>
      </c>
      <c r="P38" s="53"/>
      <c r="Q38" s="53"/>
    </row>
    <row r="39" spans="1:17" ht="20.100000000000001" customHeight="1">
      <c r="A39" s="65" t="s">
        <v>14</v>
      </c>
      <c r="B39" s="65">
        <v>83</v>
      </c>
      <c r="C39" s="79">
        <v>381</v>
      </c>
      <c r="D39" s="61" t="s">
        <v>17</v>
      </c>
      <c r="E39" s="60">
        <v>0.65138888888888891</v>
      </c>
      <c r="F39" s="60">
        <v>0.79027777777777775</v>
      </c>
      <c r="G39" s="60">
        <v>0.9291666666666667</v>
      </c>
      <c r="H39" s="60"/>
      <c r="I39" s="60"/>
      <c r="J39" s="60"/>
      <c r="K39" s="61"/>
      <c r="L39" s="80" t="s">
        <v>15</v>
      </c>
      <c r="M39" s="53">
        <v>0.58402777777777781</v>
      </c>
      <c r="N39" s="53">
        <v>0.72291666666666676</v>
      </c>
      <c r="O39" s="53">
        <v>0.8618055555555556</v>
      </c>
      <c r="P39" s="53"/>
      <c r="Q39" s="53"/>
    </row>
    <row r="40" spans="1:17" ht="20.100000000000001" customHeight="1">
      <c r="A40" s="65" t="s">
        <v>14</v>
      </c>
      <c r="B40" s="65">
        <v>67</v>
      </c>
      <c r="C40" s="79">
        <v>383</v>
      </c>
      <c r="D40" s="61" t="s">
        <v>17</v>
      </c>
      <c r="E40" s="60">
        <v>0.62777777777777777</v>
      </c>
      <c r="F40" s="60">
        <v>0.76666666666666661</v>
      </c>
      <c r="G40" s="60">
        <v>0.90555555555555556</v>
      </c>
      <c r="H40" s="60"/>
      <c r="I40" s="60"/>
      <c r="J40" s="60"/>
      <c r="K40" s="61"/>
      <c r="L40" s="80" t="s">
        <v>15</v>
      </c>
      <c r="M40" s="53">
        <v>0.55833333333333335</v>
      </c>
      <c r="N40" s="53">
        <v>0.6972222222222223</v>
      </c>
      <c r="O40" s="53">
        <v>0.83611111111111114</v>
      </c>
      <c r="P40" s="53"/>
      <c r="Q40" s="53"/>
    </row>
    <row r="41" spans="1:17" ht="20.100000000000001" customHeight="1">
      <c r="A41" s="65" t="s">
        <v>14</v>
      </c>
      <c r="B41" s="65">
        <v>76</v>
      </c>
      <c r="C41" s="79">
        <v>383</v>
      </c>
      <c r="D41" s="61" t="s">
        <v>17</v>
      </c>
      <c r="E41" s="60">
        <v>0.64513888888888882</v>
      </c>
      <c r="F41" s="60">
        <v>0.78402777777777777</v>
      </c>
      <c r="G41" s="60">
        <v>0.92291666666666661</v>
      </c>
      <c r="H41" s="60"/>
      <c r="I41" s="60"/>
      <c r="J41" s="60"/>
      <c r="K41" s="61"/>
      <c r="L41" s="80" t="s">
        <v>15</v>
      </c>
      <c r="M41" s="53">
        <v>0.5756944444444444</v>
      </c>
      <c r="N41" s="53">
        <v>0.71458333333333324</v>
      </c>
      <c r="O41" s="53">
        <v>0.8534722222222223</v>
      </c>
      <c r="P41" s="53"/>
      <c r="Q41" s="53"/>
    </row>
    <row r="42" spans="1:17" ht="20.100000000000001" customHeight="1">
      <c r="A42" s="65" t="s">
        <v>14</v>
      </c>
      <c r="B42" s="65">
        <v>64</v>
      </c>
      <c r="C42" s="79">
        <v>385</v>
      </c>
      <c r="D42" s="70" t="s">
        <v>13</v>
      </c>
      <c r="E42" s="60">
        <v>0.62291666666666667</v>
      </c>
      <c r="F42" s="60">
        <v>0.76180555555555562</v>
      </c>
      <c r="G42" s="60">
        <v>0.90069444444444446</v>
      </c>
      <c r="H42" s="60"/>
      <c r="I42" s="60"/>
      <c r="J42" s="60"/>
      <c r="K42" s="61"/>
      <c r="L42" s="80" t="s">
        <v>15</v>
      </c>
      <c r="M42" s="53">
        <v>0.55347222222222225</v>
      </c>
      <c r="N42" s="53">
        <v>0.69236111111111109</v>
      </c>
      <c r="O42" s="53">
        <v>0.83124999999999993</v>
      </c>
      <c r="P42" s="53"/>
      <c r="Q42" s="53"/>
    </row>
    <row r="43" spans="1:17" ht="20.100000000000001" customHeight="1">
      <c r="A43" s="65" t="s">
        <v>14</v>
      </c>
      <c r="B43" s="65">
        <v>74</v>
      </c>
      <c r="C43" s="79">
        <v>385</v>
      </c>
      <c r="D43" s="70" t="s">
        <v>13</v>
      </c>
      <c r="E43" s="60">
        <v>0.64027777777777783</v>
      </c>
      <c r="F43" s="60">
        <v>0.77916666666666667</v>
      </c>
      <c r="G43" s="60">
        <v>0.91805555555555562</v>
      </c>
      <c r="H43" s="60"/>
      <c r="I43" s="60"/>
      <c r="J43" s="60"/>
      <c r="K43" s="61"/>
      <c r="L43" s="80" t="s">
        <v>15</v>
      </c>
      <c r="M43" s="53">
        <v>0.5708333333333333</v>
      </c>
      <c r="N43" s="53">
        <v>0.70972222222222225</v>
      </c>
      <c r="O43" s="53">
        <v>0.84861111111111109</v>
      </c>
      <c r="P43" s="53"/>
      <c r="Q43" s="53"/>
    </row>
    <row r="44" spans="1:17" ht="20.100000000000001" customHeight="1">
      <c r="A44" s="65" t="s">
        <v>14</v>
      </c>
      <c r="B44" s="65">
        <v>78</v>
      </c>
      <c r="C44" s="79">
        <v>425</v>
      </c>
      <c r="D44" s="70" t="s">
        <v>16</v>
      </c>
      <c r="E44" s="60">
        <v>0.64930555555555558</v>
      </c>
      <c r="F44" s="60">
        <v>0.79513888888888884</v>
      </c>
      <c r="G44" s="60">
        <v>0.94097222222222221</v>
      </c>
      <c r="H44" s="60"/>
      <c r="I44" s="60"/>
      <c r="J44" s="60"/>
      <c r="K44" s="61"/>
      <c r="L44" s="68" t="s">
        <v>22</v>
      </c>
      <c r="M44" s="53">
        <v>0.57291666666666663</v>
      </c>
      <c r="N44" s="53">
        <v>0.71875</v>
      </c>
      <c r="O44" s="53">
        <v>0.86458333333333337</v>
      </c>
      <c r="P44" s="53"/>
      <c r="Q44" s="53"/>
    </row>
    <row r="45" spans="1:17" ht="20.100000000000001" customHeight="1">
      <c r="A45" s="65" t="s">
        <v>65</v>
      </c>
      <c r="B45" s="65">
        <v>28</v>
      </c>
      <c r="C45" s="79">
        <v>473</v>
      </c>
      <c r="D45" s="61" t="s">
        <v>66</v>
      </c>
      <c r="E45" s="60">
        <v>0.59375</v>
      </c>
      <c r="F45" s="63">
        <v>0.71875</v>
      </c>
      <c r="G45" s="60">
        <v>0.84722222222222221</v>
      </c>
      <c r="H45" s="60"/>
      <c r="I45" s="60"/>
      <c r="J45" s="60"/>
      <c r="K45" s="61"/>
      <c r="L45" s="80" t="s">
        <v>23</v>
      </c>
      <c r="M45" s="53">
        <v>0.52430555555555558</v>
      </c>
      <c r="N45" s="58">
        <v>0.65625</v>
      </c>
      <c r="O45" s="53">
        <v>0.77777777777777779</v>
      </c>
      <c r="P45" s="58">
        <v>0.90972222222222221</v>
      </c>
      <c r="Q45" s="53"/>
    </row>
    <row r="46" spans="1:17" ht="20.100000000000001" customHeight="1">
      <c r="A46" s="65" t="s">
        <v>24</v>
      </c>
      <c r="B46" s="65">
        <v>3</v>
      </c>
      <c r="C46" s="73">
        <v>535</v>
      </c>
      <c r="D46" s="70" t="s">
        <v>13</v>
      </c>
      <c r="E46" s="60">
        <v>0.54375000000000007</v>
      </c>
      <c r="F46" s="60">
        <v>0.6791666666666667</v>
      </c>
      <c r="G46" s="60">
        <v>0.82500000000000007</v>
      </c>
      <c r="H46" s="61"/>
      <c r="I46" s="61"/>
      <c r="J46" s="61"/>
      <c r="K46" s="61"/>
      <c r="L46" s="68" t="s">
        <v>25</v>
      </c>
      <c r="M46" s="53">
        <v>0.6118055555555556</v>
      </c>
      <c r="N46" s="53">
        <v>0.75416666666666676</v>
      </c>
      <c r="O46" s="53">
        <v>0.8930555555555556</v>
      </c>
      <c r="P46" s="53"/>
      <c r="Q46" s="53"/>
    </row>
    <row r="47" spans="1:17" ht="20.100000000000001" customHeight="1">
      <c r="A47" s="65" t="s">
        <v>14</v>
      </c>
      <c r="B47" s="65">
        <v>77</v>
      </c>
      <c r="C47" s="79">
        <v>554</v>
      </c>
      <c r="D47" s="67" t="s">
        <v>7</v>
      </c>
      <c r="E47" s="60">
        <v>0.67708333333333337</v>
      </c>
      <c r="F47" s="60">
        <v>0.84375</v>
      </c>
      <c r="G47" s="60"/>
      <c r="H47" s="60"/>
      <c r="I47" s="60"/>
      <c r="J47" s="60"/>
      <c r="K47" s="61"/>
      <c r="L47" s="68" t="s">
        <v>19</v>
      </c>
      <c r="M47" s="53">
        <v>0.60763888888888895</v>
      </c>
      <c r="N47" s="53">
        <v>0.7631944444444444</v>
      </c>
      <c r="O47" s="53">
        <v>0.92152777777777783</v>
      </c>
      <c r="P47" s="53"/>
      <c r="Q47" s="53"/>
    </row>
    <row r="48" spans="1:17" ht="20.100000000000001" customHeight="1">
      <c r="A48" s="65" t="s">
        <v>14</v>
      </c>
      <c r="B48" s="65">
        <v>68</v>
      </c>
      <c r="C48" s="79">
        <v>559</v>
      </c>
      <c r="D48" s="67" t="s">
        <v>7</v>
      </c>
      <c r="E48" s="60">
        <v>0.57986111111111105</v>
      </c>
      <c r="F48" s="60">
        <v>0.73125000000000007</v>
      </c>
      <c r="G48" s="60">
        <v>0.89930555555555547</v>
      </c>
      <c r="H48" s="60"/>
      <c r="I48" s="60"/>
      <c r="J48" s="60"/>
      <c r="K48" s="61"/>
      <c r="L48" s="68" t="s">
        <v>62</v>
      </c>
      <c r="M48" s="53">
        <v>0.65277777777777779</v>
      </c>
      <c r="N48" s="53">
        <v>0.81388888888888899</v>
      </c>
      <c r="O48" s="53"/>
      <c r="P48" s="53"/>
      <c r="Q48" s="53"/>
    </row>
    <row r="49" spans="1:17" ht="20.100000000000001" customHeight="1">
      <c r="A49" s="65" t="s">
        <v>24</v>
      </c>
      <c r="B49" s="65">
        <v>62</v>
      </c>
      <c r="C49" s="79">
        <v>725</v>
      </c>
      <c r="D49" s="67" t="s">
        <v>27</v>
      </c>
      <c r="E49" s="60">
        <v>0.60069444444444442</v>
      </c>
      <c r="F49" s="60">
        <v>0.72569444444444453</v>
      </c>
      <c r="G49" s="60">
        <v>0.85069444444444453</v>
      </c>
      <c r="H49" s="61"/>
      <c r="I49" s="61"/>
      <c r="J49" s="61"/>
      <c r="K49" s="61"/>
      <c r="L49" s="68" t="s">
        <v>28</v>
      </c>
      <c r="M49" s="53">
        <v>0.53472222222222221</v>
      </c>
      <c r="N49" s="53">
        <v>0.65972222222222221</v>
      </c>
      <c r="O49" s="53">
        <v>0.78472222222222221</v>
      </c>
      <c r="P49" s="53">
        <v>0.90972222222222221</v>
      </c>
      <c r="Q49" s="53"/>
    </row>
    <row r="50" spans="1:17" ht="20.100000000000001" customHeight="1">
      <c r="A50" s="65" t="s">
        <v>24</v>
      </c>
      <c r="B50" s="65">
        <v>66</v>
      </c>
      <c r="C50" s="73" t="s">
        <v>29</v>
      </c>
      <c r="D50" s="67" t="s">
        <v>11</v>
      </c>
      <c r="E50" s="60">
        <v>0.57291666666666663</v>
      </c>
      <c r="F50" s="60">
        <v>0.69444444444444453</v>
      </c>
      <c r="G50" s="60">
        <v>0.82291666666666663</v>
      </c>
      <c r="H50" s="63">
        <v>0.93541666666666667</v>
      </c>
      <c r="I50" s="61"/>
      <c r="J50" s="61"/>
      <c r="K50" s="61"/>
      <c r="L50" s="68" t="s">
        <v>30</v>
      </c>
      <c r="M50" s="58">
        <v>0.5</v>
      </c>
      <c r="N50" s="53">
        <v>0.63194444444444442</v>
      </c>
      <c r="O50" s="53">
        <v>0.76041666666666663</v>
      </c>
      <c r="P50" s="53">
        <v>0.87847222222222221</v>
      </c>
      <c r="Q50" s="53"/>
    </row>
    <row r="51" spans="1:17" ht="20.100000000000001" customHeight="1">
      <c r="A51" s="65" t="s">
        <v>24</v>
      </c>
      <c r="B51" s="65">
        <v>65</v>
      </c>
      <c r="C51" s="73" t="s">
        <v>31</v>
      </c>
      <c r="D51" s="67" t="s">
        <v>11</v>
      </c>
      <c r="E51" s="60">
        <v>0.54513888888888895</v>
      </c>
      <c r="F51" s="60">
        <v>0.67013888888888884</v>
      </c>
      <c r="G51" s="60">
        <v>0.79166666666666663</v>
      </c>
      <c r="H51" s="63">
        <v>0.91319444444444453</v>
      </c>
      <c r="I51" s="61"/>
      <c r="J51" s="61"/>
      <c r="K51" s="61"/>
      <c r="L51" s="68" t="s">
        <v>32</v>
      </c>
      <c r="M51" s="53">
        <v>0.60416666666666663</v>
      </c>
      <c r="N51" s="53">
        <v>0.72916666666666663</v>
      </c>
      <c r="O51" s="53">
        <v>0.85416666666666663</v>
      </c>
      <c r="P51" s="53"/>
      <c r="Q51" s="53"/>
    </row>
    <row r="52" spans="1:17" ht="20.100000000000001" customHeight="1">
      <c r="A52" s="65" t="s">
        <v>24</v>
      </c>
      <c r="B52" s="65">
        <v>67</v>
      </c>
      <c r="C52" s="73" t="s">
        <v>31</v>
      </c>
      <c r="D52" s="67" t="s">
        <v>11</v>
      </c>
      <c r="E52" s="60">
        <v>0.59375</v>
      </c>
      <c r="F52" s="60">
        <v>0.72569444444444453</v>
      </c>
      <c r="G52" s="60">
        <v>0.85416666666666663</v>
      </c>
      <c r="H52" s="61"/>
      <c r="I52" s="61"/>
      <c r="J52" s="61"/>
      <c r="K52" s="61"/>
      <c r="L52" s="68" t="s">
        <v>32</v>
      </c>
      <c r="M52" s="53">
        <v>0.53125</v>
      </c>
      <c r="N52" s="58">
        <v>0.65277777777777779</v>
      </c>
      <c r="O52" s="53">
        <v>0.78819444444444453</v>
      </c>
      <c r="P52" s="53">
        <v>0.92013888888888884</v>
      </c>
      <c r="Q52" s="53"/>
    </row>
    <row r="53" spans="1:17" ht="20.100000000000001" customHeight="1">
      <c r="A53" s="65" t="s">
        <v>24</v>
      </c>
      <c r="B53" s="65">
        <v>71</v>
      </c>
      <c r="C53" s="73" t="s">
        <v>37</v>
      </c>
      <c r="D53" s="67" t="s">
        <v>11</v>
      </c>
      <c r="E53" s="60">
        <v>0.58333333333333337</v>
      </c>
      <c r="F53" s="60">
        <v>0.72013888888888899</v>
      </c>
      <c r="G53" s="60">
        <v>0.875</v>
      </c>
      <c r="H53" s="61"/>
      <c r="I53" s="61"/>
      <c r="J53" s="61"/>
      <c r="K53" s="61"/>
      <c r="L53" s="68" t="s">
        <v>38</v>
      </c>
      <c r="M53" s="53">
        <v>0.65069444444444446</v>
      </c>
      <c r="N53" s="53">
        <v>0.79652777777777783</v>
      </c>
      <c r="O53" s="53"/>
      <c r="P53" s="53"/>
      <c r="Q53" s="53"/>
    </row>
    <row r="54" spans="1:17" ht="20.100000000000001" customHeight="1">
      <c r="A54" s="65" t="s">
        <v>24</v>
      </c>
      <c r="B54" s="65">
        <v>72</v>
      </c>
      <c r="C54" s="73" t="s">
        <v>35</v>
      </c>
      <c r="D54" s="67" t="s">
        <v>11</v>
      </c>
      <c r="E54" s="60">
        <v>0.60069444444444442</v>
      </c>
      <c r="F54" s="60">
        <v>0.74652777777777779</v>
      </c>
      <c r="G54" s="60">
        <v>0.88888888888888884</v>
      </c>
      <c r="H54" s="61"/>
      <c r="I54" s="61"/>
      <c r="J54" s="61"/>
      <c r="K54" s="61"/>
      <c r="L54" s="68" t="s">
        <v>36</v>
      </c>
      <c r="M54" s="53">
        <v>0.66319444444444442</v>
      </c>
      <c r="N54" s="53">
        <v>0.8125</v>
      </c>
      <c r="O54" s="53"/>
      <c r="P54" s="53"/>
      <c r="Q54" s="53"/>
    </row>
    <row r="55" spans="1:17" ht="20.100000000000001" customHeight="1">
      <c r="A55" s="65" t="s">
        <v>24</v>
      </c>
      <c r="B55" s="65">
        <v>76</v>
      </c>
      <c r="C55" s="73" t="s">
        <v>35</v>
      </c>
      <c r="D55" s="67" t="s">
        <v>11</v>
      </c>
      <c r="E55" s="60">
        <v>0.67013888888888884</v>
      </c>
      <c r="F55" s="60">
        <v>0.82291666666666663</v>
      </c>
      <c r="G55" s="61"/>
      <c r="H55" s="61"/>
      <c r="I55" s="61"/>
      <c r="J55" s="61"/>
      <c r="K55" s="61"/>
      <c r="L55" s="68" t="s">
        <v>36</v>
      </c>
      <c r="M55" s="53">
        <v>0.59375</v>
      </c>
      <c r="N55" s="53">
        <v>0.73958333333333337</v>
      </c>
      <c r="O55" s="53">
        <v>0.88888888888888884</v>
      </c>
      <c r="P55" s="53"/>
      <c r="Q55" s="53"/>
    </row>
    <row r="56" spans="1:17" ht="20.100000000000001" customHeight="1">
      <c r="A56" s="65" t="s">
        <v>24</v>
      </c>
      <c r="B56" s="65">
        <v>69</v>
      </c>
      <c r="C56" s="73" t="s">
        <v>33</v>
      </c>
      <c r="D56" s="67" t="s">
        <v>11</v>
      </c>
      <c r="E56" s="60">
        <v>0.54513888888888895</v>
      </c>
      <c r="F56" s="63">
        <v>0.6875</v>
      </c>
      <c r="G56" s="60">
        <v>0.83680555555555547</v>
      </c>
      <c r="H56" s="61"/>
      <c r="I56" s="61"/>
      <c r="J56" s="61"/>
      <c r="K56" s="61"/>
      <c r="L56" s="68" t="s">
        <v>34</v>
      </c>
      <c r="M56" s="53">
        <v>0.61597222222222225</v>
      </c>
      <c r="N56" s="59">
        <v>0.76041666666666663</v>
      </c>
      <c r="O56" s="53">
        <v>0.90763888888888899</v>
      </c>
      <c r="P56" s="53"/>
      <c r="Q56" s="53"/>
    </row>
    <row r="57" spans="1:17" ht="20.100000000000001" customHeight="1">
      <c r="A57" s="65" t="s">
        <v>24</v>
      </c>
      <c r="B57" s="65">
        <v>73</v>
      </c>
      <c r="C57" s="73" t="s">
        <v>39</v>
      </c>
      <c r="D57" s="67" t="s">
        <v>11</v>
      </c>
      <c r="E57" s="60">
        <v>0.61458333333333337</v>
      </c>
      <c r="F57" s="60">
        <v>0.76388888888888884</v>
      </c>
      <c r="G57" s="63">
        <v>0.90277777777777779</v>
      </c>
      <c r="H57" s="61"/>
      <c r="I57" s="61"/>
      <c r="J57" s="61"/>
      <c r="K57" s="61"/>
      <c r="L57" s="68" t="s">
        <v>40</v>
      </c>
      <c r="M57" s="53">
        <v>0.5395833333333333</v>
      </c>
      <c r="N57" s="53">
        <v>0.68541666666666667</v>
      </c>
      <c r="O57" s="53">
        <v>0.83124999999999993</v>
      </c>
      <c r="P57" s="53"/>
      <c r="Q57" s="53"/>
    </row>
  </sheetData>
  <sortState ref="C11:T50">
    <sortCondition ref="C5"/>
  </sortState>
  <mergeCells count="2">
    <mergeCell ref="E4:K4"/>
    <mergeCell ref="M4:Q4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04"/>
  <sheetViews>
    <sheetView topLeftCell="A76" zoomScale="110" zoomScaleNormal="110" workbookViewId="0">
      <selection activeCell="E96" sqref="E96"/>
    </sheetView>
  </sheetViews>
  <sheetFormatPr defaultRowHeight="16.5"/>
  <cols>
    <col min="1" max="1" width="20.75" customWidth="1"/>
    <col min="2" max="2" width="7.875" customWidth="1"/>
    <col min="3" max="3" width="9.375" customWidth="1"/>
    <col min="5" max="5" width="20.875" customWidth="1"/>
    <col min="6" max="6" width="7.875" customWidth="1"/>
    <col min="7" max="7" width="9.5" customWidth="1"/>
  </cols>
  <sheetData>
    <row r="1" spans="1:8" ht="26.25">
      <c r="A1" s="85" t="s">
        <v>67</v>
      </c>
      <c r="B1" s="86"/>
      <c r="C1" s="86"/>
      <c r="E1" s="1" t="s">
        <v>79</v>
      </c>
      <c r="F1" s="14"/>
      <c r="G1" s="14"/>
      <c r="H1" s="10"/>
    </row>
    <row r="2" spans="1:8" ht="16.5" customHeight="1">
      <c r="A2" s="2" t="s">
        <v>51</v>
      </c>
      <c r="B2" s="2" t="e">
        <f>+B4-B3</f>
        <v>#REF!</v>
      </c>
      <c r="C2" s="6" t="e">
        <f>B2/B4</f>
        <v>#REF!</v>
      </c>
      <c r="E2" s="11"/>
      <c r="F2" s="11"/>
      <c r="G2" s="12"/>
      <c r="H2" s="10"/>
    </row>
    <row r="3" spans="1:8" ht="16.5" customHeight="1">
      <c r="A3" s="3" t="s">
        <v>52</v>
      </c>
      <c r="B3" s="3" t="e">
        <f>COUNTIF(#REF!,"민노")</f>
        <v>#REF!</v>
      </c>
      <c r="C3" s="7" t="e">
        <f>B3/B4</f>
        <v>#REF!</v>
      </c>
      <c r="E3" s="11"/>
      <c r="F3" s="11"/>
      <c r="G3" s="12"/>
      <c r="H3" s="10"/>
    </row>
    <row r="4" spans="1:8">
      <c r="A4" s="2" t="s">
        <v>53</v>
      </c>
      <c r="B4" s="2" t="e">
        <f>COUNTIF(#REF!,"제일")</f>
        <v>#REF!</v>
      </c>
      <c r="C4" s="9" t="e">
        <f>B4/B4</f>
        <v>#REF!</v>
      </c>
      <c r="E4" s="11"/>
      <c r="F4" s="11"/>
      <c r="G4" s="13"/>
      <c r="H4" s="10"/>
    </row>
    <row r="5" spans="1:8">
      <c r="A5" s="2" t="s">
        <v>54</v>
      </c>
      <c r="B5" s="20" t="e">
        <f>COUNTIF(#REF!,"미운행")</f>
        <v>#REF!</v>
      </c>
      <c r="C5" s="21" t="e">
        <f>B5/B4</f>
        <v>#REF!</v>
      </c>
      <c r="E5" s="11"/>
      <c r="F5" s="11"/>
      <c r="G5" s="12"/>
      <c r="H5" s="10"/>
    </row>
    <row r="6" spans="1:8">
      <c r="A6" s="4" t="s">
        <v>55</v>
      </c>
      <c r="B6" s="5">
        <v>411</v>
      </c>
      <c r="C6" s="8" t="e">
        <f>B5/B6</f>
        <v>#REF!</v>
      </c>
      <c r="E6" s="11"/>
      <c r="F6" s="11"/>
      <c r="G6" s="12"/>
      <c r="H6" s="10"/>
    </row>
    <row r="8" spans="1:8" ht="26.25">
      <c r="A8" s="85" t="s">
        <v>68</v>
      </c>
      <c r="B8" s="86"/>
      <c r="C8" s="86"/>
      <c r="E8" t="s">
        <v>78</v>
      </c>
    </row>
    <row r="9" spans="1:8">
      <c r="A9" s="2" t="s">
        <v>51</v>
      </c>
      <c r="B9" s="2" t="e">
        <f>+B11-B10</f>
        <v>#REF!</v>
      </c>
      <c r="C9" s="6" t="e">
        <f>B9/B11</f>
        <v>#REF!</v>
      </c>
    </row>
    <row r="10" spans="1:8">
      <c r="A10" s="17" t="s">
        <v>52</v>
      </c>
      <c r="B10" s="17" t="e">
        <f>COUNTIF(#REF!,"민노")</f>
        <v>#REF!</v>
      </c>
      <c r="C10" s="18" t="e">
        <f>B10/B11</f>
        <v>#REF!</v>
      </c>
    </row>
    <row r="11" spans="1:8">
      <c r="A11" s="2" t="s">
        <v>53</v>
      </c>
      <c r="B11" s="2" t="e">
        <f>COUNTIF(#REF!,"제일")</f>
        <v>#REF!</v>
      </c>
      <c r="C11" s="9" t="e">
        <f>B11/B11</f>
        <v>#REF!</v>
      </c>
    </row>
    <row r="12" spans="1:8">
      <c r="A12" s="2" t="s">
        <v>54</v>
      </c>
      <c r="B12" s="20" t="e">
        <f>COUNTIF(#REF!,"미운행")</f>
        <v>#REF!</v>
      </c>
      <c r="C12" s="21" t="e">
        <f>B12/B11</f>
        <v>#REF!</v>
      </c>
    </row>
    <row r="13" spans="1:8">
      <c r="A13" s="15" t="s">
        <v>55</v>
      </c>
      <c r="B13" s="19">
        <v>411</v>
      </c>
      <c r="C13" s="16" t="e">
        <f>B12/B13</f>
        <v>#REF!</v>
      </c>
    </row>
    <row r="15" spans="1:8" ht="26.25">
      <c r="A15" s="85" t="s">
        <v>69</v>
      </c>
      <c r="B15" s="86"/>
      <c r="C15" s="86"/>
      <c r="E15" t="s">
        <v>75</v>
      </c>
    </row>
    <row r="16" spans="1:8">
      <c r="A16" s="2" t="s">
        <v>51</v>
      </c>
      <c r="B16" s="2">
        <v>38</v>
      </c>
      <c r="C16" s="6">
        <f>B16/B18</f>
        <v>0.48717948717948717</v>
      </c>
    </row>
    <row r="17" spans="1:5">
      <c r="A17" s="24" t="s">
        <v>52</v>
      </c>
      <c r="B17" s="24">
        <v>40</v>
      </c>
      <c r="C17" s="25">
        <f>B17/B18</f>
        <v>0.51282051282051277</v>
      </c>
    </row>
    <row r="18" spans="1:5">
      <c r="A18" s="2" t="s">
        <v>53</v>
      </c>
      <c r="B18" s="2">
        <v>78</v>
      </c>
      <c r="C18" s="9">
        <f>B18/B18</f>
        <v>1</v>
      </c>
    </row>
    <row r="19" spans="1:5">
      <c r="A19" s="2" t="s">
        <v>54</v>
      </c>
      <c r="B19" s="20">
        <v>31</v>
      </c>
      <c r="C19" s="21">
        <f>B19/B18</f>
        <v>0.39743589743589741</v>
      </c>
    </row>
    <row r="20" spans="1:5">
      <c r="A20" s="26" t="s">
        <v>55</v>
      </c>
      <c r="B20" s="28">
        <v>334</v>
      </c>
      <c r="C20" s="27">
        <f>B19/B20</f>
        <v>9.2814371257485026E-2</v>
      </c>
    </row>
    <row r="21" spans="1:5">
      <c r="A21" s="1"/>
      <c r="B21" s="1"/>
      <c r="C21" s="1"/>
    </row>
    <row r="22" spans="1:5" ht="26.25">
      <c r="A22" s="85" t="s">
        <v>70</v>
      </c>
      <c r="B22" s="86"/>
      <c r="C22" s="86"/>
      <c r="E22" t="s">
        <v>75</v>
      </c>
    </row>
    <row r="23" spans="1:5">
      <c r="A23" s="2" t="s">
        <v>51</v>
      </c>
      <c r="B23" s="2">
        <v>46</v>
      </c>
      <c r="C23" s="6">
        <f>B23/B25</f>
        <v>0.58974358974358976</v>
      </c>
    </row>
    <row r="24" spans="1:5">
      <c r="A24" s="22" t="s">
        <v>52</v>
      </c>
      <c r="B24" s="22">
        <v>32</v>
      </c>
      <c r="C24" s="23">
        <f>B24/B25</f>
        <v>0.41025641025641024</v>
      </c>
    </row>
    <row r="25" spans="1:5">
      <c r="A25" s="2" t="s">
        <v>53</v>
      </c>
      <c r="B25" s="2">
        <v>78</v>
      </c>
      <c r="C25" s="9">
        <f>B25/B25</f>
        <v>1</v>
      </c>
    </row>
    <row r="26" spans="1:5">
      <c r="A26" s="2" t="s">
        <v>54</v>
      </c>
      <c r="B26" s="20">
        <v>31</v>
      </c>
      <c r="C26" s="21">
        <f>B26/B25</f>
        <v>0.39743589743589741</v>
      </c>
    </row>
    <row r="27" spans="1:5">
      <c r="A27" s="29" t="s">
        <v>55</v>
      </c>
      <c r="B27" s="30">
        <v>323</v>
      </c>
      <c r="C27" s="31">
        <f>B26/B27</f>
        <v>9.5975232198142413E-2</v>
      </c>
    </row>
    <row r="28" spans="1:5">
      <c r="A28" s="1"/>
      <c r="B28" s="1"/>
      <c r="C28" s="1"/>
    </row>
    <row r="29" spans="1:5" ht="26.25">
      <c r="A29" s="85" t="s">
        <v>71</v>
      </c>
      <c r="B29" s="86"/>
      <c r="C29" s="86"/>
      <c r="E29" t="s">
        <v>76</v>
      </c>
    </row>
    <row r="30" spans="1:5">
      <c r="A30" s="2" t="s">
        <v>51</v>
      </c>
      <c r="B30" s="2" t="e">
        <f>+B32-B31</f>
        <v>#REF!</v>
      </c>
      <c r="C30" s="6" t="e">
        <f>B30/B32</f>
        <v>#REF!</v>
      </c>
    </row>
    <row r="31" spans="1:5">
      <c r="A31" s="32" t="s">
        <v>52</v>
      </c>
      <c r="B31" s="32" t="e">
        <f>COUNTIF(#REF!,"민노")</f>
        <v>#REF!</v>
      </c>
      <c r="C31" s="33" t="e">
        <f>B31/B32</f>
        <v>#REF!</v>
      </c>
    </row>
    <row r="32" spans="1:5">
      <c r="A32" s="2" t="s">
        <v>53</v>
      </c>
      <c r="B32" s="2" t="e">
        <f>COUNTIF(#REF!,"제일")</f>
        <v>#REF!</v>
      </c>
      <c r="C32" s="9" t="e">
        <f>B32/B32</f>
        <v>#REF!</v>
      </c>
    </row>
    <row r="33" spans="1:5">
      <c r="A33" s="2" t="s">
        <v>54</v>
      </c>
      <c r="B33" s="20">
        <v>52</v>
      </c>
      <c r="C33" s="21" t="e">
        <f>B33/B32</f>
        <v>#REF!</v>
      </c>
    </row>
    <row r="34" spans="1:5">
      <c r="A34" s="35" t="s">
        <v>55</v>
      </c>
      <c r="B34" s="34">
        <v>411</v>
      </c>
      <c r="C34" s="36">
        <f>B33/B34</f>
        <v>0.12652068126520682</v>
      </c>
    </row>
    <row r="36" spans="1:5" ht="26.25">
      <c r="A36" s="85" t="s">
        <v>72</v>
      </c>
      <c r="B36" s="86"/>
      <c r="C36" s="86"/>
      <c r="E36" t="s">
        <v>76</v>
      </c>
    </row>
    <row r="37" spans="1:5">
      <c r="A37" s="2" t="s">
        <v>51</v>
      </c>
      <c r="B37" s="2" t="e">
        <f>+B39-B38</f>
        <v>#REF!</v>
      </c>
      <c r="C37" s="6" t="e">
        <f>B37/B39</f>
        <v>#REF!</v>
      </c>
    </row>
    <row r="38" spans="1:5">
      <c r="A38" s="37" t="s">
        <v>52</v>
      </c>
      <c r="B38" s="37" t="e">
        <f>COUNTIF(#REF!,"민노")</f>
        <v>#REF!</v>
      </c>
      <c r="C38" s="38" t="e">
        <f>B38/B39</f>
        <v>#REF!</v>
      </c>
    </row>
    <row r="39" spans="1:5">
      <c r="A39" s="2" t="s">
        <v>53</v>
      </c>
      <c r="B39" s="2" t="e">
        <f>COUNTIF(#REF!,"제일")</f>
        <v>#REF!</v>
      </c>
      <c r="C39" s="9" t="e">
        <f>B39/B39</f>
        <v>#REF!</v>
      </c>
    </row>
    <row r="40" spans="1:5">
      <c r="A40" s="2" t="s">
        <v>54</v>
      </c>
      <c r="B40" s="20" t="e">
        <f>COUNTIF(#REF!,"미운행")</f>
        <v>#REF!</v>
      </c>
      <c r="C40" s="21" t="e">
        <f>B40/B39</f>
        <v>#REF!</v>
      </c>
    </row>
    <row r="41" spans="1:5">
      <c r="A41" s="39" t="s">
        <v>55</v>
      </c>
      <c r="B41" s="41">
        <v>411</v>
      </c>
      <c r="C41" s="40" t="e">
        <f>B40/B41</f>
        <v>#REF!</v>
      </c>
    </row>
    <row r="43" spans="1:5" ht="26.25">
      <c r="A43" s="85" t="s">
        <v>73</v>
      </c>
      <c r="B43" s="86"/>
      <c r="C43" s="86"/>
      <c r="E43" t="s">
        <v>77</v>
      </c>
    </row>
    <row r="44" spans="1:5">
      <c r="A44" s="2" t="s">
        <v>51</v>
      </c>
      <c r="B44" s="2" t="e">
        <f>+B46-B45</f>
        <v>#REF!</v>
      </c>
      <c r="C44" s="6" t="e">
        <f>B44/B46</f>
        <v>#REF!</v>
      </c>
    </row>
    <row r="45" spans="1:5">
      <c r="A45" s="3" t="s">
        <v>52</v>
      </c>
      <c r="B45" s="3" t="e">
        <f>COUNTIF(#REF!,"민노")</f>
        <v>#REF!</v>
      </c>
      <c r="C45" s="7" t="e">
        <f>B45/B46</f>
        <v>#REF!</v>
      </c>
    </row>
    <row r="46" spans="1:5">
      <c r="A46" s="2" t="s">
        <v>53</v>
      </c>
      <c r="B46" s="2" t="e">
        <f>COUNTIF(#REF!,"제일")</f>
        <v>#REF!</v>
      </c>
      <c r="C46" s="9" t="e">
        <f>B46/B46</f>
        <v>#REF!</v>
      </c>
    </row>
    <row r="47" spans="1:5">
      <c r="A47" s="2" t="s">
        <v>54</v>
      </c>
      <c r="B47" s="20" t="e">
        <f>COUNTIF(#REF!,"미운행")</f>
        <v>#REF!</v>
      </c>
      <c r="C47" s="21" t="e">
        <f>B47/B46</f>
        <v>#REF!</v>
      </c>
    </row>
    <row r="48" spans="1:5">
      <c r="A48" s="43" t="s">
        <v>55</v>
      </c>
      <c r="B48" s="45">
        <v>411</v>
      </c>
      <c r="C48" s="44" t="e">
        <f>B47/B48</f>
        <v>#REF!</v>
      </c>
    </row>
    <row r="50" spans="1:5" ht="26.25">
      <c r="A50" s="85" t="s">
        <v>74</v>
      </c>
      <c r="B50" s="86"/>
      <c r="C50" s="86"/>
      <c r="E50" t="s">
        <v>81</v>
      </c>
    </row>
    <row r="51" spans="1:5">
      <c r="A51" s="2" t="s">
        <v>51</v>
      </c>
      <c r="B51" s="2" t="e">
        <f>+B53-B52</f>
        <v>#REF!</v>
      </c>
      <c r="C51" s="6" t="e">
        <f>B51/B53</f>
        <v>#REF!</v>
      </c>
    </row>
    <row r="52" spans="1:5">
      <c r="A52" s="17" t="s">
        <v>52</v>
      </c>
      <c r="B52" s="17" t="e">
        <f>COUNTIF(#REF!,"민노")</f>
        <v>#REF!</v>
      </c>
      <c r="C52" s="18" t="e">
        <f>B52/B53</f>
        <v>#REF!</v>
      </c>
    </row>
    <row r="53" spans="1:5">
      <c r="A53" s="2" t="s">
        <v>53</v>
      </c>
      <c r="B53" s="2" t="e">
        <f>COUNTIF(#REF!,"제일")</f>
        <v>#REF!</v>
      </c>
      <c r="C53" s="9" t="e">
        <f>B53/B53</f>
        <v>#REF!</v>
      </c>
    </row>
    <row r="54" spans="1:5">
      <c r="A54" s="2" t="s">
        <v>54</v>
      </c>
      <c r="B54" s="20">
        <v>37</v>
      </c>
      <c r="C54" s="21" t="e">
        <f>B54/B53</f>
        <v>#REF!</v>
      </c>
    </row>
    <row r="55" spans="1:5">
      <c r="A55" s="15" t="s">
        <v>55</v>
      </c>
      <c r="B55" s="19">
        <v>411</v>
      </c>
      <c r="C55" s="46">
        <f>B54/B55</f>
        <v>9.002433090024331E-2</v>
      </c>
    </row>
    <row r="57" spans="1:5" ht="26.25">
      <c r="A57" s="85" t="s">
        <v>80</v>
      </c>
      <c r="B57" s="86"/>
      <c r="C57" s="86"/>
      <c r="E57" t="s">
        <v>91</v>
      </c>
    </row>
    <row r="58" spans="1:5">
      <c r="A58" s="2" t="s">
        <v>51</v>
      </c>
      <c r="B58" s="2">
        <v>38</v>
      </c>
      <c r="C58" s="6" t="e">
        <f>B58/B60</f>
        <v>#REF!</v>
      </c>
    </row>
    <row r="59" spans="1:5">
      <c r="A59" s="24" t="s">
        <v>52</v>
      </c>
      <c r="B59" s="24" t="e">
        <f>COUNTIF(#REF!,"민노")</f>
        <v>#REF!</v>
      </c>
      <c r="C59" s="25" t="e">
        <f>B59/B60</f>
        <v>#REF!</v>
      </c>
    </row>
    <row r="60" spans="1:5">
      <c r="A60" s="2" t="s">
        <v>53</v>
      </c>
      <c r="B60" s="2" t="e">
        <f>COUNTIF(#REF!,"제일")</f>
        <v>#REF!</v>
      </c>
      <c r="C60" s="9" t="e">
        <f>B60/B60</f>
        <v>#REF!</v>
      </c>
    </row>
    <row r="61" spans="1:5">
      <c r="A61" s="2" t="s">
        <v>54</v>
      </c>
      <c r="B61" s="20" t="e">
        <f>COUNTIF(#REF!,"미운행")</f>
        <v>#REF!</v>
      </c>
      <c r="C61" s="21" t="e">
        <f>B61/B60</f>
        <v>#REF!</v>
      </c>
    </row>
    <row r="62" spans="1:5">
      <c r="A62" s="26" t="s">
        <v>55</v>
      </c>
      <c r="B62" s="28">
        <v>334</v>
      </c>
      <c r="C62" s="48" t="e">
        <f>B61/B62</f>
        <v>#REF!</v>
      </c>
    </row>
    <row r="64" spans="1:5" ht="26.25">
      <c r="A64" s="85" t="s">
        <v>82</v>
      </c>
      <c r="B64" s="86"/>
      <c r="C64" s="86"/>
      <c r="E64" t="s">
        <v>84</v>
      </c>
    </row>
    <row r="65" spans="1:5">
      <c r="A65" s="2" t="s">
        <v>51</v>
      </c>
      <c r="B65" s="2">
        <v>46</v>
      </c>
      <c r="C65" s="6" t="e">
        <f>B65/B67</f>
        <v>#REF!</v>
      </c>
    </row>
    <row r="66" spans="1:5">
      <c r="A66" s="22" t="s">
        <v>52</v>
      </c>
      <c r="B66" s="22" t="e">
        <f>COUNTIF(#REF!,"민노")</f>
        <v>#REF!</v>
      </c>
      <c r="C66" s="23" t="e">
        <f>B66/B67</f>
        <v>#REF!</v>
      </c>
    </row>
    <row r="67" spans="1:5">
      <c r="A67" s="2" t="s">
        <v>53</v>
      </c>
      <c r="B67" s="2" t="e">
        <f>COUNTIF(#REF!,"제일")</f>
        <v>#REF!</v>
      </c>
      <c r="C67" s="9" t="e">
        <f>B67/B67</f>
        <v>#REF!</v>
      </c>
    </row>
    <row r="68" spans="1:5">
      <c r="A68" s="2" t="s">
        <v>54</v>
      </c>
      <c r="B68" s="20" t="e">
        <f>COUNTIF(#REF!,"미운행")</f>
        <v>#REF!</v>
      </c>
      <c r="C68" s="21" t="e">
        <f>B68/B67</f>
        <v>#REF!</v>
      </c>
    </row>
    <row r="69" spans="1:5">
      <c r="A69" s="29" t="s">
        <v>55</v>
      </c>
      <c r="B69" s="30">
        <v>323</v>
      </c>
      <c r="C69" s="31" t="e">
        <f>B68/B69</f>
        <v>#REF!</v>
      </c>
    </row>
    <row r="71" spans="1:5" ht="26.25">
      <c r="A71" s="85" t="s">
        <v>83</v>
      </c>
      <c r="B71" s="86"/>
      <c r="C71" s="86"/>
      <c r="E71" t="s">
        <v>84</v>
      </c>
    </row>
    <row r="72" spans="1:5">
      <c r="A72" s="2" t="s">
        <v>51</v>
      </c>
      <c r="B72" s="2" t="e">
        <f>+B74-B73</f>
        <v>#REF!</v>
      </c>
      <c r="C72" s="6" t="e">
        <f>B72/B74</f>
        <v>#REF!</v>
      </c>
    </row>
    <row r="73" spans="1:5">
      <c r="A73" s="32" t="s">
        <v>52</v>
      </c>
      <c r="B73" s="32" t="e">
        <f>COUNTIF(#REF!,"민노")</f>
        <v>#REF!</v>
      </c>
      <c r="C73" s="33" t="e">
        <f>B73/B74</f>
        <v>#REF!</v>
      </c>
    </row>
    <row r="74" spans="1:5">
      <c r="A74" s="2" t="s">
        <v>53</v>
      </c>
      <c r="B74" s="2" t="e">
        <f>COUNTIF(#REF!,"제일")</f>
        <v>#REF!</v>
      </c>
      <c r="C74" s="9" t="e">
        <f>B74/B74</f>
        <v>#REF!</v>
      </c>
    </row>
    <row r="75" spans="1:5">
      <c r="A75" s="2" t="s">
        <v>54</v>
      </c>
      <c r="B75" s="20" t="e">
        <f>COUNTIF(#REF!,"미운행")</f>
        <v>#REF!</v>
      </c>
      <c r="C75" s="21" t="e">
        <f>B75/B74</f>
        <v>#REF!</v>
      </c>
    </row>
    <row r="76" spans="1:5">
      <c r="A76" s="35" t="s">
        <v>55</v>
      </c>
      <c r="B76" s="47">
        <v>411</v>
      </c>
      <c r="C76" s="49" t="e">
        <f>B75/B76</f>
        <v>#REF!</v>
      </c>
    </row>
    <row r="78" spans="1:5" ht="26.25">
      <c r="A78" s="85" t="s">
        <v>85</v>
      </c>
      <c r="B78" s="86"/>
      <c r="C78" s="86"/>
      <c r="E78" t="s">
        <v>88</v>
      </c>
    </row>
    <row r="79" spans="1:5">
      <c r="A79" s="2" t="s">
        <v>51</v>
      </c>
      <c r="B79" s="2" t="e">
        <f>+B81-B80</f>
        <v>#REF!</v>
      </c>
      <c r="C79" s="6" t="e">
        <f>B79/B81</f>
        <v>#REF!</v>
      </c>
    </row>
    <row r="80" spans="1:5">
      <c r="A80" s="37" t="s">
        <v>52</v>
      </c>
      <c r="B80" s="37" t="e">
        <f>COUNTIF(#REF!,"민노")</f>
        <v>#REF!</v>
      </c>
      <c r="C80" s="38" t="e">
        <f>B80/B81</f>
        <v>#REF!</v>
      </c>
    </row>
    <row r="81" spans="1:5">
      <c r="A81" s="2" t="s">
        <v>53</v>
      </c>
      <c r="B81" s="2" t="e">
        <f>COUNTIF(#REF!,"제일")</f>
        <v>#REF!</v>
      </c>
      <c r="C81" s="9" t="e">
        <f>B81/B81</f>
        <v>#REF!</v>
      </c>
    </row>
    <row r="82" spans="1:5">
      <c r="A82" s="2" t="s">
        <v>54</v>
      </c>
      <c r="B82" s="20" t="e">
        <f>COUNTIF(#REF!,"미운행")</f>
        <v>#REF!</v>
      </c>
      <c r="C82" s="21" t="e">
        <f>B82/B81</f>
        <v>#REF!</v>
      </c>
    </row>
    <row r="83" spans="1:5">
      <c r="A83" s="39" t="s">
        <v>55</v>
      </c>
      <c r="B83" s="41">
        <v>411</v>
      </c>
      <c r="C83" s="40" t="e">
        <f>B82/B83</f>
        <v>#REF!</v>
      </c>
    </row>
    <row r="84" spans="1:5">
      <c r="A84" s="1"/>
      <c r="B84" s="1"/>
      <c r="C84" s="1"/>
    </row>
    <row r="85" spans="1:5" ht="26.25">
      <c r="A85" s="85" t="s">
        <v>86</v>
      </c>
      <c r="B85" s="86"/>
      <c r="C85" s="86"/>
      <c r="E85" s="50" t="s">
        <v>89</v>
      </c>
    </row>
    <row r="86" spans="1:5">
      <c r="A86" s="2" t="s">
        <v>51</v>
      </c>
      <c r="B86" s="2" t="e">
        <f>+B88-B87</f>
        <v>#REF!</v>
      </c>
      <c r="C86" s="6" t="e">
        <f>B86/B88</f>
        <v>#REF!</v>
      </c>
    </row>
    <row r="87" spans="1:5">
      <c r="A87" s="3" t="s">
        <v>52</v>
      </c>
      <c r="B87" s="3" t="e">
        <f>COUNTIF(#REF!,"민노")</f>
        <v>#REF!</v>
      </c>
      <c r="C87" s="7" t="e">
        <f>B87/B88</f>
        <v>#REF!</v>
      </c>
    </row>
    <row r="88" spans="1:5">
      <c r="A88" s="2" t="s">
        <v>53</v>
      </c>
      <c r="B88" s="2" t="e">
        <f>COUNTIF(#REF!,"제일")</f>
        <v>#REF!</v>
      </c>
      <c r="C88" s="9" t="e">
        <f>B88/B88</f>
        <v>#REF!</v>
      </c>
    </row>
    <row r="89" spans="1:5">
      <c r="A89" s="2" t="s">
        <v>54</v>
      </c>
      <c r="B89" s="20" t="e">
        <f>COUNTIF(#REF!,"미운행")</f>
        <v>#REF!</v>
      </c>
      <c r="C89" s="21" t="e">
        <f>B89/B88</f>
        <v>#REF!</v>
      </c>
    </row>
    <row r="90" spans="1:5">
      <c r="A90" s="43" t="s">
        <v>55</v>
      </c>
      <c r="B90" s="45">
        <v>411</v>
      </c>
      <c r="C90" s="44" t="e">
        <f>B89/B90</f>
        <v>#REF!</v>
      </c>
    </row>
    <row r="92" spans="1:5" ht="26.25">
      <c r="A92" s="85" t="s">
        <v>87</v>
      </c>
      <c r="B92" s="86"/>
      <c r="C92" s="86"/>
      <c r="E92" t="s">
        <v>91</v>
      </c>
    </row>
    <row r="93" spans="1:5">
      <c r="A93" s="2" t="s">
        <v>51</v>
      </c>
      <c r="B93" s="2" t="e">
        <f>+B95-B94</f>
        <v>#REF!</v>
      </c>
      <c r="C93" s="6" t="e">
        <f>B93/B95</f>
        <v>#REF!</v>
      </c>
    </row>
    <row r="94" spans="1:5">
      <c r="A94" s="17" t="s">
        <v>52</v>
      </c>
      <c r="B94" s="17" t="e">
        <f>COUNTIF(#REF!,"민노")</f>
        <v>#REF!</v>
      </c>
      <c r="C94" s="18" t="e">
        <f>B94/B95</f>
        <v>#REF!</v>
      </c>
    </row>
    <row r="95" spans="1:5">
      <c r="A95" s="2" t="s">
        <v>53</v>
      </c>
      <c r="B95" s="2" t="e">
        <f>COUNTIF(#REF!,"제일")</f>
        <v>#REF!</v>
      </c>
      <c r="C95" s="9" t="e">
        <f>B95/B95</f>
        <v>#REF!</v>
      </c>
    </row>
    <row r="96" spans="1:5">
      <c r="A96" s="2" t="s">
        <v>54</v>
      </c>
      <c r="B96" s="20" t="e">
        <f>COUNTIF(#REF!,"미운행")</f>
        <v>#REF!</v>
      </c>
      <c r="C96" s="21" t="e">
        <f>B96/B95</f>
        <v>#REF!</v>
      </c>
    </row>
    <row r="97" spans="1:3">
      <c r="A97" s="15" t="s">
        <v>55</v>
      </c>
      <c r="B97" s="19">
        <v>411</v>
      </c>
      <c r="C97" s="46" t="e">
        <f>B96/B97</f>
        <v>#REF!</v>
      </c>
    </row>
    <row r="99" spans="1:3" ht="26.25">
      <c r="A99" s="85" t="s">
        <v>90</v>
      </c>
      <c r="B99" s="86"/>
      <c r="C99" s="86"/>
    </row>
    <row r="100" spans="1:3">
      <c r="A100" s="2" t="s">
        <v>51</v>
      </c>
      <c r="B100" s="2" t="e">
        <f>+B102-B101</f>
        <v>#REF!</v>
      </c>
      <c r="C100" s="6" t="e">
        <f>B100/B102</f>
        <v>#REF!</v>
      </c>
    </row>
    <row r="101" spans="1:3">
      <c r="A101" s="24" t="s">
        <v>52</v>
      </c>
      <c r="B101" s="24" t="e">
        <f>COUNTIF(#REF!,"민노")</f>
        <v>#REF!</v>
      </c>
      <c r="C101" s="25" t="e">
        <f>B101/B102</f>
        <v>#REF!</v>
      </c>
    </row>
    <row r="102" spans="1:3">
      <c r="A102" s="2" t="s">
        <v>53</v>
      </c>
      <c r="B102" s="2" t="e">
        <f>COUNTIF(#REF!,"제일")</f>
        <v>#REF!</v>
      </c>
      <c r="C102" s="9" t="e">
        <f>B102/B102</f>
        <v>#REF!</v>
      </c>
    </row>
    <row r="103" spans="1:3">
      <c r="A103" s="2" t="s">
        <v>54</v>
      </c>
      <c r="B103" s="20" t="e">
        <f>COUNTIF(#REF!,"미운행")</f>
        <v>#REF!</v>
      </c>
      <c r="C103" s="21" t="e">
        <f>B103/B102</f>
        <v>#REF!</v>
      </c>
    </row>
    <row r="104" spans="1:3">
      <c r="A104" s="26" t="s">
        <v>55</v>
      </c>
      <c r="B104" s="28">
        <v>334</v>
      </c>
      <c r="C104" s="48" t="e">
        <f>B103/B104</f>
        <v>#REF!</v>
      </c>
    </row>
  </sheetData>
  <mergeCells count="15">
    <mergeCell ref="A1:C1"/>
    <mergeCell ref="A8:C8"/>
    <mergeCell ref="A15:C15"/>
    <mergeCell ref="A22:C22"/>
    <mergeCell ref="A29:C29"/>
    <mergeCell ref="A99:C99"/>
    <mergeCell ref="A57:C57"/>
    <mergeCell ref="A50:C50"/>
    <mergeCell ref="A43:C43"/>
    <mergeCell ref="A36:C36"/>
    <mergeCell ref="A92:C92"/>
    <mergeCell ref="A78:C78"/>
    <mergeCell ref="A85:C85"/>
    <mergeCell ref="A64:C64"/>
    <mergeCell ref="A71:C71"/>
  </mergeCells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시공위3</dc:creator>
  <cp:lastModifiedBy>user</cp:lastModifiedBy>
  <cp:lastPrinted>2017-12-07T08:44:29Z</cp:lastPrinted>
  <dcterms:created xsi:type="dcterms:W3CDTF">2017-11-01T03:55:28Z</dcterms:created>
  <dcterms:modified xsi:type="dcterms:W3CDTF">2018-08-02T05:17:31Z</dcterms:modified>
</cp:coreProperties>
</file>