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200" windowHeight="13440" activeTab="2"/>
  </bookViews>
  <sheets>
    <sheet name="총사업비 총괄표" sheetId="4" r:id="rId1"/>
    <sheet name="공종별 총 공사비 구성" sheetId="3" r:id="rId2"/>
    <sheet name="공정표" sheetId="6" r:id="rId3"/>
  </sheets>
  <definedNames>
    <definedName name="PIPE40" localSheetId="2">#REF!</definedName>
    <definedName name="PIPE40">#REF!</definedName>
    <definedName name="_xlnm.Print_Area" localSheetId="1">'공종별 총 공사비 구성'!$A$1:$H$57</definedName>
    <definedName name="_xlnm.Print_Area" localSheetId="0">'총사업비 총괄표'!$A$1:$H$23</definedName>
  </definedNames>
  <calcPr calcId="125725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6"/>
  <c r="E8" s="1"/>
  <c r="F8" s="1"/>
  <c r="G8" s="1"/>
  <c r="H8" s="1"/>
  <c r="I8" s="1"/>
  <c r="J8" s="1"/>
  <c r="K8" s="1"/>
  <c r="L8" s="1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  <c r="AA8" s="1"/>
  <c r="AB8" s="1"/>
  <c r="AC8" s="1"/>
  <c r="AD8" s="1"/>
  <c r="AE8" s="1"/>
  <c r="V7"/>
  <c r="W7" s="1"/>
  <c r="X7" s="1"/>
  <c r="Y7" s="1"/>
  <c r="Z7" s="1"/>
  <c r="AA7" s="1"/>
  <c r="AB7" s="1"/>
  <c r="AC7" s="1"/>
  <c r="K7"/>
  <c r="L7" s="1"/>
  <c r="M7" s="1"/>
  <c r="N7" s="1"/>
  <c r="O7" s="1"/>
  <c r="P7" s="1"/>
  <c r="Q7" s="1"/>
  <c r="R7" s="1"/>
  <c r="J7"/>
  <c r="H7"/>
  <c r="H21" i="4" l="1"/>
  <c r="G21"/>
  <c r="G23" s="1"/>
  <c r="F21"/>
  <c r="E21"/>
  <c r="D13"/>
  <c r="D12"/>
  <c r="D10"/>
  <c r="H10" s="1"/>
  <c r="D9"/>
  <c r="H9" s="1"/>
  <c r="H11" s="1"/>
  <c r="H14" s="1"/>
  <c r="D8"/>
  <c r="F8" s="1"/>
  <c r="F11" s="1"/>
  <c r="D7"/>
  <c r="E7" s="1"/>
  <c r="D6"/>
  <c r="E6" s="1"/>
  <c r="D5"/>
  <c r="E5" s="1"/>
  <c r="E11" s="1"/>
  <c r="F14" l="1"/>
  <c r="F23" s="1"/>
  <c r="E14"/>
  <c r="E23" s="1"/>
  <c r="H23"/>
  <c r="D11"/>
  <c r="D14" s="1"/>
  <c r="F57" i="3"/>
  <c r="G57"/>
  <c r="H57"/>
  <c r="H54"/>
  <c r="H53"/>
  <c r="G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E57"/>
  <c r="E51"/>
  <c r="E41"/>
  <c r="E17"/>
  <c r="D21" i="4" l="1"/>
  <c r="D23" s="1"/>
  <c r="L23" s="1"/>
  <c r="K24" s="1"/>
</calcChain>
</file>

<file path=xl/sharedStrings.xml><?xml version="1.0" encoding="utf-8"?>
<sst xmlns="http://schemas.openxmlformats.org/spreadsheetml/2006/main" count="160" uniqueCount="156">
  <si>
    <t>흙막이 공사</t>
    <phoneticPr fontId="1" type="noConversion"/>
  </si>
  <si>
    <t>일반관리비</t>
    <phoneticPr fontId="1" type="noConversion"/>
  </si>
  <si>
    <t>이윤</t>
    <phoneticPr fontId="1" type="noConversion"/>
  </si>
  <si>
    <t>구분</t>
    <phoneticPr fontId="1" type="noConversion"/>
  </si>
  <si>
    <t>분야</t>
    <phoneticPr fontId="1" type="noConversion"/>
  </si>
  <si>
    <t>공종</t>
    <phoneticPr fontId="1" type="noConversion"/>
  </si>
  <si>
    <t>전체</t>
    <phoneticPr fontId="1" type="noConversion"/>
  </si>
  <si>
    <t>감리대상</t>
    <phoneticPr fontId="1" type="noConversion"/>
  </si>
  <si>
    <t>타법감리</t>
    <phoneticPr fontId="1" type="noConversion"/>
  </si>
  <si>
    <t>우,오수 공사</t>
    <phoneticPr fontId="1" type="noConversion"/>
  </si>
  <si>
    <t>공동구 공사</t>
    <phoneticPr fontId="1" type="noConversion"/>
  </si>
  <si>
    <t>토 공사</t>
    <phoneticPr fontId="1" type="noConversion"/>
  </si>
  <si>
    <t>비탈면보호 공사</t>
    <phoneticPr fontId="1" type="noConversion"/>
  </si>
  <si>
    <t>옹벽 공사</t>
    <phoneticPr fontId="1" type="noConversion"/>
  </si>
  <si>
    <t>석축 공사</t>
    <phoneticPr fontId="1" type="noConversion"/>
  </si>
  <si>
    <t>지하저수조 및 급수 공사</t>
    <phoneticPr fontId="1" type="noConversion"/>
  </si>
  <si>
    <t>도로포장 공사</t>
    <phoneticPr fontId="1" type="noConversion"/>
  </si>
  <si>
    <t>교통안전시설물 공사</t>
    <phoneticPr fontId="1" type="noConversion"/>
  </si>
  <si>
    <t>정화조시설 공사</t>
    <phoneticPr fontId="1" type="noConversion"/>
  </si>
  <si>
    <t>조경 공사</t>
    <phoneticPr fontId="1" type="noConversion"/>
  </si>
  <si>
    <t>부대시설 공사</t>
    <phoneticPr fontId="1" type="noConversion"/>
  </si>
  <si>
    <t>소계</t>
    <phoneticPr fontId="1" type="noConversion"/>
  </si>
  <si>
    <t>공통가설 공사</t>
    <phoneticPr fontId="1" type="noConversion"/>
  </si>
  <si>
    <t>가시설물 공사</t>
    <phoneticPr fontId="1" type="noConversion"/>
  </si>
  <si>
    <t>철골 공사</t>
    <phoneticPr fontId="1" type="noConversion"/>
  </si>
  <si>
    <t>용접 공사</t>
    <phoneticPr fontId="1" type="noConversion"/>
  </si>
  <si>
    <t>조적 공사</t>
    <phoneticPr fontId="1" type="noConversion"/>
  </si>
  <si>
    <t>미장 공사</t>
    <phoneticPr fontId="1" type="noConversion"/>
  </si>
  <si>
    <t>단열 공사</t>
    <phoneticPr fontId="1" type="noConversion"/>
  </si>
  <si>
    <t>방수, 방습 공사</t>
    <phoneticPr fontId="1" type="noConversion"/>
  </si>
  <si>
    <t>목 공사</t>
    <phoneticPr fontId="1" type="noConversion"/>
  </si>
  <si>
    <t>가구 공사</t>
    <phoneticPr fontId="1" type="noConversion"/>
  </si>
  <si>
    <t>금속 공사</t>
    <phoneticPr fontId="1" type="noConversion"/>
  </si>
  <si>
    <t>지붕 및 홈통 공사</t>
    <phoneticPr fontId="1" type="noConversion"/>
  </si>
  <si>
    <t>창호 공사</t>
    <phoneticPr fontId="1" type="noConversion"/>
  </si>
  <si>
    <t>유리 공사</t>
    <phoneticPr fontId="1" type="noConversion"/>
  </si>
  <si>
    <t>타일 공사</t>
    <phoneticPr fontId="1" type="noConversion"/>
  </si>
  <si>
    <t>석 공사</t>
    <phoneticPr fontId="1" type="noConversion"/>
  </si>
  <si>
    <t>도장 공사</t>
    <phoneticPr fontId="1" type="noConversion"/>
  </si>
  <si>
    <t>도배 공사</t>
    <phoneticPr fontId="1" type="noConversion"/>
  </si>
  <si>
    <t>수장 공사</t>
    <phoneticPr fontId="1" type="noConversion"/>
  </si>
  <si>
    <t>주방용구 공사</t>
    <phoneticPr fontId="1" type="noConversion"/>
  </si>
  <si>
    <t>잡공사</t>
    <phoneticPr fontId="1" type="noConversion"/>
  </si>
  <si>
    <t>급수설비 공사</t>
    <phoneticPr fontId="1" type="noConversion"/>
  </si>
  <si>
    <t>급탕설비 공사</t>
    <phoneticPr fontId="1" type="noConversion"/>
  </si>
  <si>
    <t>오배수 및 통기설비 공사</t>
    <phoneticPr fontId="1" type="noConversion"/>
  </si>
  <si>
    <t>위생기구 공사</t>
    <phoneticPr fontId="1" type="noConversion"/>
  </si>
  <si>
    <t>승강기기계 공사</t>
    <phoneticPr fontId="1" type="noConversion"/>
  </si>
  <si>
    <t>난방설비 공사</t>
    <phoneticPr fontId="1" type="noConversion"/>
  </si>
  <si>
    <t>가스설비 공사</t>
    <phoneticPr fontId="1" type="noConversion"/>
  </si>
  <si>
    <t>자동제어설비 공사</t>
    <phoneticPr fontId="1" type="noConversion"/>
  </si>
  <si>
    <t>특수설비 공사</t>
    <phoneticPr fontId="1" type="noConversion"/>
  </si>
  <si>
    <t>전기(15개 공사)</t>
    <phoneticPr fontId="1" type="noConversion"/>
  </si>
  <si>
    <t>정보통신(13개 공사)</t>
    <phoneticPr fontId="1" type="noConversion"/>
  </si>
  <si>
    <t>소방설비(2개 공사)</t>
    <phoneticPr fontId="1" type="noConversion"/>
  </si>
  <si>
    <t>총공사비 계</t>
    <phoneticPr fontId="1" type="noConversion"/>
  </si>
  <si>
    <t>전기감리</t>
    <phoneticPr fontId="1" type="noConversion"/>
  </si>
  <si>
    <t>순공사비</t>
    <phoneticPr fontId="1" type="noConversion"/>
  </si>
  <si>
    <t>토목
(13개
공사)</t>
    <phoneticPr fontId="1" type="noConversion"/>
  </si>
  <si>
    <t>건축
(23개
공사)</t>
    <phoneticPr fontId="1" type="noConversion"/>
  </si>
  <si>
    <t>기계설비
(9개
공사)</t>
    <phoneticPr fontId="1" type="noConversion"/>
  </si>
  <si>
    <t>현장명 : 전주 효자구역 주택재개발 정비사업</t>
    <phoneticPr fontId="1" type="noConversion"/>
  </si>
  <si>
    <t>공종별 총공사비 구성 현황표</t>
    <phoneticPr fontId="1" type="noConversion"/>
  </si>
  <si>
    <t>[단위 : 천원]</t>
    <phoneticPr fontId="1" type="noConversion"/>
  </si>
  <si>
    <t>ok</t>
  </si>
  <si>
    <t>【별지 제1호 서식】</t>
    <phoneticPr fontId="7" type="noConversion"/>
  </si>
  <si>
    <t>총 사업비 산출 총괄표</t>
    <phoneticPr fontId="7" type="noConversion"/>
  </si>
  <si>
    <t>단위 : 천원</t>
  </si>
  <si>
    <t>구 분</t>
  </si>
  <si>
    <t>전체</t>
  </si>
  <si>
    <t>감리대상</t>
  </si>
  <si>
    <t>전기감리</t>
    <phoneticPr fontId="7" type="noConversion"/>
  </si>
  <si>
    <t>감리제외</t>
    <phoneticPr fontId="7" type="noConversion"/>
  </si>
  <si>
    <t>타법감리</t>
  </si>
  <si>
    <t>총공사비</t>
  </si>
  <si>
    <t>순공사비</t>
  </si>
  <si>
    <t xml:space="preserve">토목공사 </t>
  </si>
  <si>
    <t>건축공사</t>
  </si>
  <si>
    <t>기계설비공사</t>
  </si>
  <si>
    <t>전기공사</t>
  </si>
  <si>
    <t>정보통신공사</t>
  </si>
  <si>
    <t>소방설비공사</t>
  </si>
  <si>
    <t>소 계</t>
  </si>
  <si>
    <t>일반관리비</t>
  </si>
  <si>
    <t>이 윤</t>
  </si>
  <si>
    <t>간접비</t>
  </si>
  <si>
    <t>설계비</t>
  </si>
  <si>
    <t>감리비</t>
  </si>
  <si>
    <t>일반분양시설 경비</t>
  </si>
  <si>
    <t>분담금 및 부담금</t>
  </si>
  <si>
    <t>보상비</t>
  </si>
  <si>
    <t>기타 사업비성 경비</t>
  </si>
  <si>
    <t>부가가치세액</t>
  </si>
  <si>
    <t>총사업비 계</t>
  </si>
  <si>
    <t>주 1 : 순공사비란 재료비, 노무비, 경비를 합한 금액임.</t>
    <phoneticPr fontId="7" type="noConversion"/>
  </si>
  <si>
    <t xml:space="preserve">   3 : 부가가치세액의 정의의 산정방법은 '부가가치세법'에 따름</t>
    <phoneticPr fontId="7" type="noConversion"/>
  </si>
  <si>
    <t xml:space="preserve">   4 : 간접비란 사업비 중 총공사비를 제외한 설계비, 감리비, 일반분양시설경비 등 사업비성경비를 말하며,</t>
    <phoneticPr fontId="7" type="noConversion"/>
  </si>
  <si>
    <t xml:space="preserve">       세부 비목은 다음과 같음.</t>
    <phoneticPr fontId="7" type="noConversion"/>
  </si>
  <si>
    <t xml:space="preserve">    · 일반분양시설경비 : 시공비, 운영비, 광고홍보비 등</t>
    <phoneticPr fontId="7" type="noConversion"/>
  </si>
  <si>
    <t xml:space="preserve">    · 분담금 및 부담금 : 인입분담금(가스, 전기, 수도, 지역난방), 진입도로, 학교용지확보부담금</t>
    <phoneticPr fontId="7" type="noConversion"/>
  </si>
  <si>
    <t xml:space="preserve">    · 보상비 : 이주대책비, 이주보상비, 현금청산금</t>
    <phoneticPr fontId="7" type="noConversion"/>
  </si>
  <si>
    <t xml:space="preserve">    · 기타사업비성 경비 : 제세공과금, 측량교통환경영향평가 수수료, 취득세, 등록세, 건물보존등기비 및</t>
    <phoneticPr fontId="7" type="noConversion"/>
  </si>
  <si>
    <t xml:space="preserve">                           입주관리비, 감정평가수수료, 분양임대보증 등 기타 사업경비</t>
    <phoneticPr fontId="7" type="noConversion"/>
  </si>
  <si>
    <t xml:space="preserve">    · 대지비 : 대지구입비, 대지 구입 관련 금융비용 및 제세공과금</t>
    <phoneticPr fontId="7" type="noConversion"/>
  </si>
  <si>
    <t xml:space="preserve"> ○ 전주 효자구역 주택재개발 정비사업</t>
    <phoneticPr fontId="7" type="noConversion"/>
  </si>
  <si>
    <t xml:space="preserve">      공사기간 :  2019. 09 ~ 2022. 01  (29개월)</t>
    <phoneticPr fontId="7" type="noConversion"/>
  </si>
  <si>
    <t>구   분</t>
    <phoneticPr fontId="7" type="noConversion"/>
  </si>
  <si>
    <r>
      <t>2019</t>
    </r>
    <r>
      <rPr>
        <sz val="12"/>
        <rFont val="돋움"/>
        <family val="3"/>
        <charset val="129"/>
      </rPr>
      <t>년</t>
    </r>
    <phoneticPr fontId="25" type="noConversion"/>
  </si>
  <si>
    <r>
      <t>2020</t>
    </r>
    <r>
      <rPr>
        <sz val="12"/>
        <rFont val="돋움"/>
        <family val="3"/>
        <charset val="129"/>
      </rPr>
      <t>년</t>
    </r>
    <phoneticPr fontId="25" type="noConversion"/>
  </si>
  <si>
    <r>
      <t>2021</t>
    </r>
    <r>
      <rPr>
        <sz val="12"/>
        <rFont val="돋움"/>
        <family val="3"/>
        <charset val="129"/>
      </rPr>
      <t>년</t>
    </r>
    <phoneticPr fontId="25" type="noConversion"/>
  </si>
  <si>
    <r>
      <t>2022</t>
    </r>
    <r>
      <rPr>
        <sz val="12"/>
        <rFont val="돋움"/>
        <family val="3"/>
        <charset val="129"/>
      </rPr>
      <t>년</t>
    </r>
    <phoneticPr fontId="25" type="noConversion"/>
  </si>
  <si>
    <t>토
목</t>
    <phoneticPr fontId="25" type="noConversion"/>
  </si>
  <si>
    <t>토공사</t>
    <phoneticPr fontId="7" type="noConversion"/>
  </si>
  <si>
    <t>흙막이공사</t>
    <phoneticPr fontId="7" type="noConversion"/>
  </si>
  <si>
    <t>우ㆍ오수공사</t>
    <phoneticPr fontId="7" type="noConversion"/>
  </si>
  <si>
    <t>지하저수조 및 급수공사</t>
    <phoneticPr fontId="7" type="noConversion"/>
  </si>
  <si>
    <t>도로포장공사</t>
    <phoneticPr fontId="7" type="noConversion"/>
  </si>
  <si>
    <t>정화조시설공사</t>
    <phoneticPr fontId="7" type="noConversion"/>
  </si>
  <si>
    <t>조경공사</t>
    <phoneticPr fontId="7" type="noConversion"/>
  </si>
  <si>
    <t>건축</t>
    <phoneticPr fontId="25" type="noConversion"/>
  </si>
  <si>
    <t>공통가설공사</t>
    <phoneticPr fontId="7" type="noConversion"/>
  </si>
  <si>
    <t>가시설물공사</t>
    <phoneticPr fontId="7" type="noConversion"/>
  </si>
  <si>
    <t>조적공사</t>
    <phoneticPr fontId="7" type="noConversion"/>
  </si>
  <si>
    <t>미장공사</t>
    <phoneticPr fontId="7" type="noConversion"/>
  </si>
  <si>
    <t>단열공사</t>
    <phoneticPr fontId="7" type="noConversion"/>
  </si>
  <si>
    <t>방수ㆍ방습공사</t>
    <phoneticPr fontId="25" type="noConversion"/>
  </si>
  <si>
    <t>목공사</t>
    <phoneticPr fontId="7" type="noConversion"/>
  </si>
  <si>
    <t>가구공사</t>
    <phoneticPr fontId="7" type="noConversion"/>
  </si>
  <si>
    <t>지붕 및 홈통공사</t>
    <phoneticPr fontId="7" type="noConversion"/>
  </si>
  <si>
    <t>창호공사</t>
    <phoneticPr fontId="7" type="noConversion"/>
  </si>
  <si>
    <t>유리공사</t>
    <phoneticPr fontId="7" type="noConversion"/>
  </si>
  <si>
    <t>타일공사</t>
    <phoneticPr fontId="7" type="noConversion"/>
  </si>
  <si>
    <t>돌공사</t>
    <phoneticPr fontId="7" type="noConversion"/>
  </si>
  <si>
    <t>도장공사</t>
    <phoneticPr fontId="7" type="noConversion"/>
  </si>
  <si>
    <t>도배공사</t>
    <phoneticPr fontId="7" type="noConversion"/>
  </si>
  <si>
    <t>수장공사</t>
    <phoneticPr fontId="7" type="noConversion"/>
  </si>
  <si>
    <t>주방용구공사</t>
    <phoneticPr fontId="7" type="noConversion"/>
  </si>
  <si>
    <t>잡공사</t>
    <phoneticPr fontId="7" type="noConversion"/>
  </si>
  <si>
    <t>기계설비</t>
    <phoneticPr fontId="25" type="noConversion"/>
  </si>
  <si>
    <t>급수설비공사</t>
    <phoneticPr fontId="7" type="noConversion"/>
  </si>
  <si>
    <t>급탕설비공사</t>
    <phoneticPr fontId="7" type="noConversion"/>
  </si>
  <si>
    <t>오배수 및 통기설비공사</t>
    <phoneticPr fontId="7" type="noConversion"/>
  </si>
  <si>
    <t>위생기구공사</t>
    <phoneticPr fontId="7" type="noConversion"/>
  </si>
  <si>
    <t>승강기기계공사</t>
    <phoneticPr fontId="7" type="noConversion"/>
  </si>
  <si>
    <t>난방설비공사</t>
    <phoneticPr fontId="7" type="noConversion"/>
  </si>
  <si>
    <t>가스설비공사</t>
    <phoneticPr fontId="7" type="noConversion"/>
  </si>
  <si>
    <t>자동제어설비공사</t>
    <phoneticPr fontId="7" type="noConversion"/>
  </si>
  <si>
    <t>특수설비공사</t>
    <phoneticPr fontId="7" type="noConversion"/>
  </si>
  <si>
    <t>전기</t>
    <phoneticPr fontId="7" type="noConversion"/>
  </si>
  <si>
    <t>정보통신</t>
    <phoneticPr fontId="7" type="noConversion"/>
  </si>
  <si>
    <t>소방설비</t>
    <phoneticPr fontId="7" type="noConversion"/>
  </si>
  <si>
    <r>
      <t xml:space="preserve">철근콘크리트공사
</t>
    </r>
    <r>
      <rPr>
        <sz val="10"/>
        <color rgb="FFFF0000"/>
        <rFont val="휴먼엑스포"/>
        <family val="1"/>
        <charset val="129"/>
      </rPr>
      <t>(구조체공사)</t>
    </r>
    <phoneticPr fontId="7" type="noConversion"/>
  </si>
  <si>
    <r>
      <t xml:space="preserve">지정 및 기초공사
</t>
    </r>
    <r>
      <rPr>
        <sz val="10"/>
        <color rgb="FFFF0000"/>
        <rFont val="휴먼엑스포"/>
        <family val="1"/>
        <charset val="129"/>
      </rPr>
      <t>(구조체공사)</t>
    </r>
    <phoneticPr fontId="7" type="noConversion"/>
  </si>
  <si>
    <r>
      <t>지정 및 기초 공사</t>
    </r>
    <r>
      <rPr>
        <sz val="10"/>
        <color rgb="FFFF0000"/>
        <rFont val="맑은 고딕"/>
        <family val="3"/>
        <charset val="129"/>
        <scheme val="minor"/>
      </rPr>
      <t>(구조체공사 범위)</t>
    </r>
    <phoneticPr fontId="1" type="noConversion"/>
  </si>
  <si>
    <r>
      <t>철근콘크리트 공사</t>
    </r>
    <r>
      <rPr>
        <sz val="10"/>
        <color rgb="FFFF0000"/>
        <rFont val="맑은 고딕"/>
        <family val="3"/>
        <charset val="129"/>
        <scheme val="minor"/>
      </rPr>
      <t>(구조체공사 범위)</t>
    </r>
    <phoneticPr fontId="1" type="noConversion"/>
  </si>
  <si>
    <r>
      <rPr>
        <sz val="10"/>
        <color rgb="FFFF0000"/>
        <rFont val="돋움"/>
        <family val="3"/>
        <charset val="129"/>
      </rPr>
      <t xml:space="preserve">구조체
공사
</t>
    </r>
    <r>
      <rPr>
        <sz val="10"/>
        <color rgb="FFFF0000"/>
        <rFont val="Impact"/>
        <family val="2"/>
      </rPr>
      <t>(15</t>
    </r>
    <r>
      <rPr>
        <sz val="10"/>
        <color rgb="FFFF0000"/>
        <rFont val="돋움"/>
        <family val="3"/>
        <charset val="129"/>
      </rPr>
      <t>개월</t>
    </r>
    <r>
      <rPr>
        <sz val="10"/>
        <color rgb="FFFF0000"/>
        <rFont val="Impact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</si>
</sst>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 "/>
    <numFmt numFmtId="177" formatCode="0.0%"/>
    <numFmt numFmtId="178" formatCode="#,##0_);[Red]\(#,##0\)"/>
    <numFmt numFmtId="179" formatCode="0.00_);[Red]\(0.00\)"/>
  </numFmts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6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Impact"/>
      <family val="2"/>
    </font>
    <font>
      <sz val="8"/>
      <name val="Impact"/>
      <family val="2"/>
    </font>
    <font>
      <sz val="12"/>
      <name val="Impact"/>
      <family val="2"/>
    </font>
    <font>
      <b/>
      <sz val="20"/>
      <color indexed="9"/>
      <name val="휴먼엑스포"/>
      <family val="1"/>
      <charset val="129"/>
    </font>
    <font>
      <b/>
      <sz val="20"/>
      <color indexed="9"/>
      <name val="Impact"/>
      <family val="2"/>
    </font>
    <font>
      <sz val="20"/>
      <name val="Impact"/>
      <family val="2"/>
    </font>
    <font>
      <sz val="16"/>
      <name val="Impact"/>
      <family val="2"/>
    </font>
    <font>
      <sz val="16"/>
      <name val="휴먼엑스포"/>
      <family val="1"/>
      <charset val="129"/>
    </font>
    <font>
      <sz val="11"/>
      <name val="굴림"/>
      <family val="3"/>
      <charset val="129"/>
    </font>
    <font>
      <sz val="12"/>
      <name val="휴먼엑스포"/>
      <family val="1"/>
      <charset val="129"/>
    </font>
    <font>
      <sz val="12"/>
      <name val="Arial"/>
      <family val="2"/>
    </font>
    <font>
      <sz val="12"/>
      <name val="돋움"/>
      <family val="3"/>
      <charset val="129"/>
    </font>
    <font>
      <sz val="8"/>
      <name val="굴림"/>
      <family val="3"/>
      <charset val="129"/>
    </font>
    <font>
      <b/>
      <sz val="12"/>
      <name val="Arial"/>
      <family val="2"/>
    </font>
    <font>
      <b/>
      <i/>
      <sz val="12"/>
      <color indexed="23"/>
      <name val="Arial"/>
      <family val="2"/>
    </font>
    <font>
      <sz val="10"/>
      <name val="휴먼엑스포"/>
      <family val="1"/>
      <charset val="129"/>
    </font>
    <font>
      <sz val="8"/>
      <color rgb="FFFF0000"/>
      <name val="Impact"/>
      <family val="2"/>
    </font>
    <font>
      <sz val="8"/>
      <color indexed="10"/>
      <name val="Impact"/>
      <family val="2"/>
    </font>
    <font>
      <sz val="10"/>
      <color rgb="FFFF0000"/>
      <name val="휴먼엑스포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Impact"/>
      <family val="2"/>
    </font>
    <font>
      <sz val="10"/>
      <color rgb="FFFF0000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-0.499984740745262"/>
        <bgColor indexed="64"/>
      </patternFill>
    </fill>
  </fills>
  <borders count="98">
    <border>
      <left/>
      <right/>
      <top/>
      <bottom/>
      <diagonal/>
    </border>
    <border>
      <left style="thin">
        <color auto="1"/>
      </left>
      <right style="thin">
        <color theme="0" tint="-0.499984740745262"/>
      </right>
      <top style="thin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auto="1"/>
      </right>
      <top style="thin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auto="1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auto="1"/>
      </left>
      <right style="thin">
        <color theme="0" tint="-0.499984740745262"/>
      </right>
      <top/>
      <bottom/>
      <diagonal/>
    </border>
    <border>
      <left style="thin">
        <color auto="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auto="1"/>
      </left>
      <right/>
      <top style="thin">
        <color theme="0" tint="-0.499984740745262"/>
      </top>
      <bottom style="thin">
        <color auto="1"/>
      </bottom>
      <diagonal/>
    </border>
    <border>
      <left/>
      <right/>
      <top style="thin">
        <color theme="0" tint="-0.499984740745262"/>
      </top>
      <bottom style="thin">
        <color auto="1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auto="1"/>
      </bottom>
      <diagonal/>
    </border>
    <border>
      <left style="thin">
        <color auto="1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  <border>
      <left style="thin">
        <color theme="0" tint="-0.499984740745262"/>
      </left>
      <right/>
      <top style="thin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auto="1"/>
      </bottom>
      <diagonal/>
    </border>
    <border>
      <left/>
      <right style="thin">
        <color theme="0" tint="-0.499984740745262"/>
      </right>
      <top style="thin">
        <color auto="1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</cellStyleXfs>
  <cellXfs count="23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/>
    </xf>
    <xf numFmtId="176" fontId="3" fillId="0" borderId="0" xfId="0" applyNumberFormat="1" applyFont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6" fontId="4" fillId="0" borderId="4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176" fontId="4" fillId="0" borderId="0" xfId="0" applyNumberFormat="1" applyFont="1" applyBorder="1">
      <alignment vertical="center"/>
    </xf>
    <xf numFmtId="176" fontId="4" fillId="3" borderId="4" xfId="0" applyNumberFormat="1" applyFont="1" applyFill="1" applyBorder="1">
      <alignment vertical="center"/>
    </xf>
    <xf numFmtId="176" fontId="4" fillId="3" borderId="5" xfId="0" applyNumberFormat="1" applyFont="1" applyFill="1" applyBorder="1">
      <alignment vertical="center"/>
    </xf>
    <xf numFmtId="176" fontId="4" fillId="4" borderId="5" xfId="0" applyNumberFormat="1" applyFont="1" applyFill="1" applyBorder="1">
      <alignment vertical="center"/>
    </xf>
    <xf numFmtId="176" fontId="5" fillId="5" borderId="6" xfId="0" applyNumberFormat="1" applyFont="1" applyFill="1" applyBorder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/>
    </xf>
    <xf numFmtId="176" fontId="4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center" vertical="center"/>
    </xf>
    <xf numFmtId="0" fontId="9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24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justify" vertical="center" wrapText="1"/>
    </xf>
    <xf numFmtId="178" fontId="8" fillId="0" borderId="23" xfId="1" applyNumberFormat="1" applyFont="1" applyBorder="1" applyAlignment="1">
      <alignment horizontal="right" vertical="center"/>
    </xf>
    <xf numFmtId="178" fontId="8" fillId="0" borderId="21" xfId="1" applyNumberFormat="1" applyFont="1" applyBorder="1" applyAlignment="1">
      <alignment horizontal="right" vertical="center"/>
    </xf>
    <xf numFmtId="0" fontId="9" fillId="0" borderId="27" xfId="1" applyFont="1" applyBorder="1">
      <alignment vertical="center"/>
    </xf>
    <xf numFmtId="0" fontId="8" fillId="0" borderId="23" xfId="1" applyFont="1" applyBorder="1" applyAlignment="1">
      <alignment horizontal="justify" vertical="center" wrapText="1"/>
    </xf>
    <xf numFmtId="178" fontId="8" fillId="0" borderId="24" xfId="1" applyNumberFormat="1" applyFont="1" applyBorder="1" applyAlignment="1">
      <alignment horizontal="right" vertical="center"/>
    </xf>
    <xf numFmtId="177" fontId="9" fillId="0" borderId="0" xfId="2" applyNumberFormat="1" applyFont="1">
      <alignment vertical="center"/>
    </xf>
    <xf numFmtId="10" fontId="9" fillId="0" borderId="0" xfId="2" applyNumberFormat="1" applyFont="1">
      <alignment vertical="center"/>
    </xf>
    <xf numFmtId="41" fontId="8" fillId="0" borderId="24" xfId="3" applyFont="1" applyBorder="1" applyAlignment="1">
      <alignment horizontal="justify" vertical="center" wrapText="1"/>
    </xf>
    <xf numFmtId="178" fontId="11" fillId="0" borderId="24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justify" vertical="center" wrapText="1"/>
    </xf>
    <xf numFmtId="0" fontId="12" fillId="0" borderId="0" xfId="1" applyFont="1">
      <alignment vertical="center"/>
    </xf>
    <xf numFmtId="0" fontId="8" fillId="0" borderId="34" xfId="1" applyFont="1" applyBorder="1" applyAlignment="1">
      <alignment horizontal="justify" vertical="center" wrapText="1"/>
    </xf>
    <xf numFmtId="178" fontId="11" fillId="0" borderId="38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178" fontId="9" fillId="0" borderId="0" xfId="1" applyNumberFormat="1" applyFont="1">
      <alignment vertical="center"/>
    </xf>
    <xf numFmtId="0" fontId="13" fillId="0" borderId="0" xfId="4" applyFont="1"/>
    <xf numFmtId="0" fontId="14" fillId="0" borderId="0" xfId="4" applyFont="1"/>
    <xf numFmtId="0" fontId="15" fillId="0" borderId="0" xfId="4" applyFont="1"/>
    <xf numFmtId="0" fontId="16" fillId="6" borderId="0" xfId="4" applyFont="1" applyFill="1" applyAlignment="1"/>
    <xf numFmtId="0" fontId="17" fillId="6" borderId="0" xfId="4" applyFont="1" applyFill="1" applyAlignment="1"/>
    <xf numFmtId="179" fontId="18" fillId="6" borderId="0" xfId="4" applyNumberFormat="1" applyFont="1" applyFill="1"/>
    <xf numFmtId="0" fontId="18" fillId="6" borderId="0" xfId="4" applyFont="1" applyFill="1"/>
    <xf numFmtId="0" fontId="18" fillId="6" borderId="0" xfId="4" applyFont="1" applyFill="1" applyAlignment="1"/>
    <xf numFmtId="0" fontId="18" fillId="0" borderId="0" xfId="4" applyFont="1" applyAlignment="1"/>
    <xf numFmtId="0" fontId="18" fillId="0" borderId="0" xfId="4" applyFont="1"/>
    <xf numFmtId="0" fontId="19" fillId="0" borderId="0" xfId="4" applyFont="1"/>
    <xf numFmtId="0" fontId="20" fillId="0" borderId="0" xfId="4" applyFont="1"/>
    <xf numFmtId="0" fontId="21" fillId="0" borderId="0" xfId="4" applyFont="1"/>
    <xf numFmtId="0" fontId="15" fillId="0" borderId="0" xfId="4" applyFont="1" applyAlignment="1">
      <alignment horizontal="center" vertical="center"/>
    </xf>
    <xf numFmtId="0" fontId="26" fillId="0" borderId="46" xfId="4" applyFont="1" applyBorder="1" applyAlignment="1">
      <alignment horizontal="center" vertical="center"/>
    </xf>
    <xf numFmtId="0" fontId="26" fillId="0" borderId="10" xfId="4" applyFont="1" applyBorder="1" applyAlignment="1">
      <alignment horizontal="center" vertical="center"/>
    </xf>
    <xf numFmtId="0" fontId="26" fillId="0" borderId="47" xfId="4" applyFont="1" applyBorder="1" applyAlignment="1">
      <alignment horizontal="center" vertical="center"/>
    </xf>
    <xf numFmtId="0" fontId="27" fillId="0" borderId="50" xfId="4" applyFont="1" applyBorder="1" applyAlignment="1">
      <alignment horizontal="center" vertical="center"/>
    </xf>
    <xf numFmtId="0" fontId="27" fillId="0" borderId="51" xfId="4" applyFont="1" applyBorder="1" applyAlignment="1">
      <alignment horizontal="center" vertical="center"/>
    </xf>
    <xf numFmtId="0" fontId="27" fillId="0" borderId="49" xfId="4" applyFont="1" applyBorder="1" applyAlignment="1">
      <alignment horizontal="center" vertical="center"/>
    </xf>
    <xf numFmtId="0" fontId="15" fillId="0" borderId="54" xfId="4" applyFont="1" applyFill="1" applyBorder="1" applyAlignment="1">
      <alignment horizontal="center" vertical="center"/>
    </xf>
    <xf numFmtId="0" fontId="15" fillId="0" borderId="55" xfId="4" applyFont="1" applyFill="1" applyBorder="1" applyAlignment="1">
      <alignment horizontal="center" vertical="center"/>
    </xf>
    <xf numFmtId="0" fontId="15" fillId="0" borderId="45" xfId="4" applyFont="1" applyFill="1" applyBorder="1" applyAlignment="1">
      <alignment horizontal="center" vertical="center"/>
    </xf>
    <xf numFmtId="0" fontId="14" fillId="0" borderId="54" xfId="4" applyFont="1" applyFill="1" applyBorder="1" applyAlignment="1">
      <alignment horizontal="center" vertical="center"/>
    </xf>
    <xf numFmtId="0" fontId="14" fillId="7" borderId="55" xfId="4" applyFont="1" applyFill="1" applyBorder="1" applyAlignment="1">
      <alignment horizontal="center" vertical="center"/>
    </xf>
    <xf numFmtId="0" fontId="14" fillId="7" borderId="45" xfId="4" applyFont="1" applyFill="1" applyBorder="1" applyAlignment="1">
      <alignment horizontal="center" vertical="center"/>
    </xf>
    <xf numFmtId="0" fontId="14" fillId="7" borderId="54" xfId="4" applyFont="1" applyFill="1" applyBorder="1" applyAlignment="1">
      <alignment horizontal="center" vertical="center"/>
    </xf>
    <xf numFmtId="0" fontId="14" fillId="0" borderId="55" xfId="4" applyFont="1" applyFill="1" applyBorder="1" applyAlignment="1">
      <alignment horizontal="center" vertical="center"/>
    </xf>
    <xf numFmtId="0" fontId="29" fillId="0" borderId="55" xfId="4" applyFont="1" applyFill="1" applyBorder="1" applyAlignment="1">
      <alignment horizontal="center" vertical="center"/>
    </xf>
    <xf numFmtId="0" fontId="14" fillId="0" borderId="45" xfId="4" applyFont="1" applyFill="1" applyBorder="1" applyAlignment="1">
      <alignment horizontal="center" vertical="center"/>
    </xf>
    <xf numFmtId="0" fontId="14" fillId="0" borderId="57" xfId="4" applyFont="1" applyFill="1" applyBorder="1" applyAlignment="1">
      <alignment horizontal="center" vertical="center"/>
    </xf>
    <xf numFmtId="0" fontId="14" fillId="0" borderId="58" xfId="4" applyFont="1" applyFill="1" applyBorder="1" applyAlignment="1">
      <alignment horizontal="center" vertical="center"/>
    </xf>
    <xf numFmtId="0" fontId="14" fillId="0" borderId="56" xfId="4" applyFont="1" applyFill="1" applyBorder="1" applyAlignment="1">
      <alignment horizontal="center" vertical="center"/>
    </xf>
    <xf numFmtId="0" fontId="15" fillId="0" borderId="58" xfId="4" applyFont="1" applyFill="1" applyBorder="1" applyAlignment="1">
      <alignment horizontal="center" vertical="center"/>
    </xf>
    <xf numFmtId="0" fontId="14" fillId="0" borderId="59" xfId="4" applyFont="1" applyFill="1" applyBorder="1" applyAlignment="1">
      <alignment horizontal="center" vertical="center"/>
    </xf>
    <xf numFmtId="0" fontId="14" fillId="0" borderId="60" xfId="4" applyFont="1" applyFill="1" applyBorder="1" applyAlignment="1">
      <alignment horizontal="center" vertical="center"/>
    </xf>
    <xf numFmtId="0" fontId="15" fillId="0" borderId="60" xfId="4" applyFont="1" applyFill="1" applyBorder="1" applyAlignment="1">
      <alignment horizontal="center" vertical="center"/>
    </xf>
    <xf numFmtId="0" fontId="30" fillId="0" borderId="55" xfId="4" applyFont="1" applyFill="1" applyBorder="1" applyAlignment="1">
      <alignment horizontal="center" vertical="center"/>
    </xf>
    <xf numFmtId="0" fontId="15" fillId="6" borderId="55" xfId="4" applyFont="1" applyFill="1" applyBorder="1" applyAlignment="1">
      <alignment horizontal="center" vertical="center"/>
    </xf>
    <xf numFmtId="0" fontId="30" fillId="0" borderId="58" xfId="4" applyFont="1" applyFill="1" applyBorder="1" applyAlignment="1">
      <alignment horizontal="center" vertical="center"/>
    </xf>
    <xf numFmtId="0" fontId="14" fillId="0" borderId="53" xfId="4" applyFont="1" applyFill="1" applyBorder="1" applyAlignment="1">
      <alignment horizontal="center" vertical="center"/>
    </xf>
    <xf numFmtId="0" fontId="30" fillId="0" borderId="60" xfId="4" applyFont="1" applyFill="1" applyBorder="1" applyAlignment="1">
      <alignment horizontal="center" vertical="center"/>
    </xf>
    <xf numFmtId="0" fontId="15" fillId="7" borderId="55" xfId="4" applyFont="1" applyFill="1" applyBorder="1" applyAlignment="1">
      <alignment horizontal="center" vertical="center"/>
    </xf>
    <xf numFmtId="0" fontId="14" fillId="8" borderId="55" xfId="4" applyFont="1" applyFill="1" applyBorder="1" applyAlignment="1">
      <alignment horizontal="center" vertical="center"/>
    </xf>
    <xf numFmtId="0" fontId="14" fillId="6" borderId="45" xfId="4" applyFont="1" applyFill="1" applyBorder="1" applyAlignment="1">
      <alignment horizontal="center" vertical="center"/>
    </xf>
    <xf numFmtId="0" fontId="15" fillId="0" borderId="0" xfId="4" applyFont="1" applyFill="1" applyAlignment="1">
      <alignment horizontal="center" vertical="center"/>
    </xf>
    <xf numFmtId="0" fontId="27" fillId="0" borderId="63" xfId="4" applyFont="1" applyFill="1" applyBorder="1" applyAlignment="1">
      <alignment horizontal="center" vertical="center"/>
    </xf>
    <xf numFmtId="0" fontId="27" fillId="0" borderId="64" xfId="4" applyFont="1" applyFill="1" applyBorder="1" applyAlignment="1">
      <alignment horizontal="center" vertical="center"/>
    </xf>
    <xf numFmtId="0" fontId="27" fillId="0" borderId="62" xfId="4" applyFont="1" applyFill="1" applyBorder="1" applyAlignment="1">
      <alignment horizontal="center" vertical="center"/>
    </xf>
    <xf numFmtId="0" fontId="15" fillId="7" borderId="54" xfId="4" applyFont="1" applyFill="1" applyBorder="1" applyAlignment="1">
      <alignment horizontal="center" vertical="center"/>
    </xf>
    <xf numFmtId="0" fontId="15" fillId="6" borderId="45" xfId="4" applyFont="1" applyFill="1" applyBorder="1" applyAlignment="1">
      <alignment horizontal="center" vertical="center"/>
    </xf>
    <xf numFmtId="0" fontId="15" fillId="6" borderId="54" xfId="4" applyFont="1" applyFill="1" applyBorder="1" applyAlignment="1">
      <alignment horizontal="center" vertical="center"/>
    </xf>
    <xf numFmtId="0" fontId="15" fillId="7" borderId="45" xfId="4" applyFont="1" applyFill="1" applyBorder="1" applyAlignment="1">
      <alignment horizontal="center" vertical="center"/>
    </xf>
    <xf numFmtId="0" fontId="15" fillId="0" borderId="57" xfId="4" applyFont="1" applyFill="1" applyBorder="1" applyAlignment="1">
      <alignment horizontal="center" vertical="center"/>
    </xf>
    <xf numFmtId="0" fontId="15" fillId="0" borderId="56" xfId="4" applyFont="1" applyFill="1" applyBorder="1" applyAlignment="1">
      <alignment horizontal="center" vertical="center"/>
    </xf>
    <xf numFmtId="0" fontId="27" fillId="0" borderId="59" xfId="4" applyFont="1" applyFill="1" applyBorder="1" applyAlignment="1">
      <alignment horizontal="center" vertical="center"/>
    </xf>
    <xf numFmtId="0" fontId="27" fillId="0" borderId="60" xfId="4" applyFont="1" applyFill="1" applyBorder="1" applyAlignment="1">
      <alignment horizontal="center" vertical="center"/>
    </xf>
    <xf numFmtId="0" fontId="27" fillId="0" borderId="53" xfId="4" applyFont="1" applyFill="1" applyBorder="1" applyAlignment="1">
      <alignment horizontal="center" vertical="center"/>
    </xf>
    <xf numFmtId="0" fontId="30" fillId="7" borderId="55" xfId="4" applyFont="1" applyFill="1" applyBorder="1" applyAlignment="1">
      <alignment horizontal="center" vertical="center"/>
    </xf>
    <xf numFmtId="0" fontId="14" fillId="0" borderId="63" xfId="4" applyFont="1" applyFill="1" applyBorder="1" applyAlignment="1">
      <alignment horizontal="center" vertical="center"/>
    </xf>
    <xf numFmtId="0" fontId="14" fillId="0" borderId="64" xfId="4" applyFont="1" applyFill="1" applyBorder="1" applyAlignment="1">
      <alignment horizontal="center" vertical="center"/>
    </xf>
    <xf numFmtId="0" fontId="14" fillId="0" borderId="62" xfId="4" applyFont="1" applyFill="1" applyBorder="1" applyAlignment="1">
      <alignment horizontal="center" vertical="center"/>
    </xf>
    <xf numFmtId="0" fontId="15" fillId="0" borderId="64" xfId="4" applyFont="1" applyFill="1" applyBorder="1" applyAlignment="1">
      <alignment horizontal="center" vertical="center"/>
    </xf>
    <xf numFmtId="0" fontId="14" fillId="0" borderId="71" xfId="4" applyFont="1" applyFill="1" applyBorder="1" applyAlignment="1">
      <alignment horizontal="center" vertical="center"/>
    </xf>
    <xf numFmtId="0" fontId="14" fillId="0" borderId="72" xfId="4" applyFont="1" applyFill="1" applyBorder="1" applyAlignment="1">
      <alignment horizontal="center" vertical="center"/>
    </xf>
    <xf numFmtId="0" fontId="14" fillId="0" borderId="73" xfId="4" applyFont="1" applyFill="1" applyBorder="1" applyAlignment="1">
      <alignment horizontal="center" vertical="center"/>
    </xf>
    <xf numFmtId="0" fontId="15" fillId="0" borderId="72" xfId="4" applyFont="1" applyFill="1" applyBorder="1" applyAlignment="1">
      <alignment horizontal="center" vertical="center"/>
    </xf>
    <xf numFmtId="0" fontId="15" fillId="0" borderId="71" xfId="4" applyFont="1" applyFill="1" applyBorder="1" applyAlignment="1">
      <alignment horizontal="center" vertical="center"/>
    </xf>
    <xf numFmtId="0" fontId="15" fillId="0" borderId="73" xfId="4" applyFont="1" applyFill="1" applyBorder="1" applyAlignment="1">
      <alignment horizontal="center" vertical="center"/>
    </xf>
    <xf numFmtId="0" fontId="14" fillId="0" borderId="76" xfId="4" applyFont="1" applyFill="1" applyBorder="1" applyAlignment="1">
      <alignment horizontal="center" vertical="center"/>
    </xf>
    <xf numFmtId="0" fontId="14" fillId="0" borderId="77" xfId="4" applyFont="1" applyFill="1" applyBorder="1" applyAlignment="1">
      <alignment horizontal="center" vertical="center"/>
    </xf>
    <xf numFmtId="0" fontId="14" fillId="0" borderId="78" xfId="4" applyFont="1" applyFill="1" applyBorder="1" applyAlignment="1">
      <alignment horizontal="center" vertical="center"/>
    </xf>
    <xf numFmtId="0" fontId="15" fillId="0" borderId="77" xfId="4" applyFont="1" applyFill="1" applyBorder="1" applyAlignment="1">
      <alignment horizontal="center" vertical="center"/>
    </xf>
    <xf numFmtId="0" fontId="23" fillId="0" borderId="79" xfId="4" applyFont="1" applyBorder="1" applyAlignment="1">
      <alignment horizontal="center" vertical="center"/>
    </xf>
    <xf numFmtId="0" fontId="26" fillId="0" borderId="80" xfId="4" applyFont="1" applyBorder="1" applyAlignment="1">
      <alignment horizontal="center" vertical="center"/>
    </xf>
    <xf numFmtId="0" fontId="27" fillId="0" borderId="81" xfId="4" applyFont="1" applyBorder="1" applyAlignment="1">
      <alignment horizontal="center" vertical="center"/>
    </xf>
    <xf numFmtId="0" fontId="15" fillId="0" borderId="82" xfId="4" applyFont="1" applyFill="1" applyBorder="1" applyAlignment="1">
      <alignment horizontal="center" vertical="center"/>
    </xf>
    <xf numFmtId="0" fontId="14" fillId="0" borderId="82" xfId="4" applyFont="1" applyFill="1" applyBorder="1" applyAlignment="1">
      <alignment horizontal="center" vertical="center"/>
    </xf>
    <xf numFmtId="0" fontId="14" fillId="0" borderId="83" xfId="4" applyFont="1" applyFill="1" applyBorder="1" applyAlignment="1">
      <alignment horizontal="center" vertical="center"/>
    </xf>
    <xf numFmtId="0" fontId="14" fillId="0" borderId="84" xfId="4" applyFont="1" applyFill="1" applyBorder="1" applyAlignment="1">
      <alignment horizontal="center" vertical="center"/>
    </xf>
    <xf numFmtId="0" fontId="27" fillId="0" borderId="85" xfId="4" applyFont="1" applyFill="1" applyBorder="1" applyAlignment="1">
      <alignment horizontal="center" vertical="center"/>
    </xf>
    <xf numFmtId="0" fontId="15" fillId="0" borderId="83" xfId="4" applyFont="1" applyFill="1" applyBorder="1" applyAlignment="1">
      <alignment horizontal="center" vertical="center"/>
    </xf>
    <xf numFmtId="0" fontId="27" fillId="0" borderId="84" xfId="4" applyFont="1" applyFill="1" applyBorder="1" applyAlignment="1">
      <alignment horizontal="center" vertical="center"/>
    </xf>
    <xf numFmtId="0" fontId="14" fillId="7" borderId="82" xfId="4" applyFont="1" applyFill="1" applyBorder="1" applyAlignment="1">
      <alignment horizontal="center" vertical="center"/>
    </xf>
    <xf numFmtId="0" fontId="14" fillId="0" borderId="85" xfId="4" applyFont="1" applyFill="1" applyBorder="1" applyAlignment="1">
      <alignment horizontal="center" vertical="center"/>
    </xf>
    <xf numFmtId="0" fontId="14" fillId="0" borderId="86" xfId="4" applyFont="1" applyFill="1" applyBorder="1" applyAlignment="1">
      <alignment horizontal="center" vertical="center"/>
    </xf>
    <xf numFmtId="0" fontId="15" fillId="0" borderId="86" xfId="4" applyFont="1" applyFill="1" applyBorder="1" applyAlignment="1">
      <alignment horizontal="center" vertical="center"/>
    </xf>
    <xf numFmtId="0" fontId="14" fillId="0" borderId="87" xfId="4" applyFont="1" applyFill="1" applyBorder="1" applyAlignment="1">
      <alignment horizontal="center" vertical="center"/>
    </xf>
    <xf numFmtId="0" fontId="8" fillId="0" borderId="21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178" fontId="8" fillId="0" borderId="22" xfId="1" applyNumberFormat="1" applyFont="1" applyBorder="1" applyAlignment="1">
      <alignment horizontal="right" vertical="center"/>
    </xf>
    <xf numFmtId="178" fontId="11" fillId="0" borderId="21" xfId="1" applyNumberFormat="1" applyFont="1" applyBorder="1" applyAlignment="1">
      <alignment horizontal="right" vertical="center"/>
    </xf>
    <xf numFmtId="178" fontId="11" fillId="0" borderId="35" xfId="1" applyNumberFormat="1" applyFont="1" applyBorder="1" applyAlignment="1">
      <alignment horizontal="right" vertical="center"/>
    </xf>
    <xf numFmtId="41" fontId="8" fillId="0" borderId="23" xfId="3" applyFont="1" applyBorder="1" applyAlignment="1">
      <alignment horizontal="justify" vertical="center" wrapText="1"/>
    </xf>
    <xf numFmtId="178" fontId="11" fillId="0" borderId="23" xfId="1" applyNumberFormat="1" applyFont="1" applyBorder="1" applyAlignment="1">
      <alignment horizontal="right" vertical="center"/>
    </xf>
    <xf numFmtId="0" fontId="8" fillId="0" borderId="33" xfId="1" applyFont="1" applyBorder="1" applyAlignment="1">
      <alignment horizontal="justify" vertical="center" wrapText="1"/>
    </xf>
    <xf numFmtId="178" fontId="11" fillId="0" borderId="37" xfId="1" applyNumberFormat="1" applyFont="1" applyBorder="1" applyAlignment="1">
      <alignment horizontal="right" vertical="center"/>
    </xf>
    <xf numFmtId="0" fontId="8" fillId="0" borderId="88" xfId="1" applyFont="1" applyBorder="1" applyAlignment="1">
      <alignment horizontal="center" vertical="center" wrapText="1"/>
    </xf>
    <xf numFmtId="178" fontId="8" fillId="0" borderId="89" xfId="1" applyNumberFormat="1" applyFont="1" applyBorder="1" applyAlignment="1">
      <alignment horizontal="right" vertical="center"/>
    </xf>
    <xf numFmtId="41" fontId="8" fillId="0" borderId="89" xfId="3" applyFont="1" applyBorder="1" applyAlignment="1">
      <alignment horizontal="justify" vertical="center" wrapText="1"/>
    </xf>
    <xf numFmtId="178" fontId="11" fillId="0" borderId="89" xfId="1" applyNumberFormat="1" applyFont="1" applyBorder="1" applyAlignment="1">
      <alignment horizontal="right" vertical="center"/>
    </xf>
    <xf numFmtId="0" fontId="8" fillId="0" borderId="89" xfId="1" applyFont="1" applyBorder="1" applyAlignment="1">
      <alignment horizontal="justify" vertical="center" wrapText="1"/>
    </xf>
    <xf numFmtId="0" fontId="8" fillId="0" borderId="90" xfId="1" applyFont="1" applyBorder="1" applyAlignment="1">
      <alignment horizontal="justify" vertical="center" wrapText="1"/>
    </xf>
    <xf numFmtId="178" fontId="11" fillId="0" borderId="91" xfId="1" applyNumberFormat="1" applyFont="1" applyBorder="1" applyAlignment="1">
      <alignment horizontal="right" vertical="center"/>
    </xf>
    <xf numFmtId="176" fontId="4" fillId="2" borderId="92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>
      <alignment vertical="center"/>
    </xf>
    <xf numFmtId="176" fontId="4" fillId="3" borderId="7" xfId="0" applyNumberFormat="1" applyFont="1" applyFill="1" applyBorder="1">
      <alignment vertical="center"/>
    </xf>
    <xf numFmtId="176" fontId="4" fillId="4" borderId="7" xfId="0" applyNumberFormat="1" applyFont="1" applyFill="1" applyBorder="1">
      <alignment vertical="center"/>
    </xf>
    <xf numFmtId="176" fontId="5" fillId="5" borderId="93" xfId="0" applyNumberFormat="1" applyFont="1" applyFill="1" applyBorder="1">
      <alignment vertical="center"/>
    </xf>
    <xf numFmtId="176" fontId="4" fillId="2" borderId="94" xfId="0" applyNumberFormat="1" applyFont="1" applyFill="1" applyBorder="1" applyAlignment="1">
      <alignment horizontal="center" vertical="center"/>
    </xf>
    <xf numFmtId="176" fontId="4" fillId="0" borderId="9" xfId="0" applyNumberFormat="1" applyFont="1" applyBorder="1">
      <alignment vertical="center"/>
    </xf>
    <xf numFmtId="176" fontId="4" fillId="3" borderId="9" xfId="0" applyNumberFormat="1" applyFont="1" applyFill="1" applyBorder="1">
      <alignment vertical="center"/>
    </xf>
    <xf numFmtId="176" fontId="4" fillId="4" borderId="9" xfId="0" applyNumberFormat="1" applyFont="1" applyFill="1" applyBorder="1">
      <alignment vertical="center"/>
    </xf>
    <xf numFmtId="176" fontId="5" fillId="5" borderId="19" xfId="0" applyNumberFormat="1" applyFont="1" applyFill="1" applyBorder="1">
      <alignment vertical="center"/>
    </xf>
    <xf numFmtId="176" fontId="4" fillId="2" borderId="95" xfId="0" applyNumberFormat="1" applyFont="1" applyFill="1" applyBorder="1" applyAlignment="1">
      <alignment horizontal="center" vertical="center"/>
    </xf>
    <xf numFmtId="176" fontId="4" fillId="0" borderId="96" xfId="0" applyNumberFormat="1" applyFont="1" applyBorder="1">
      <alignment vertical="center"/>
    </xf>
    <xf numFmtId="176" fontId="4" fillId="3" borderId="96" xfId="0" applyNumberFormat="1" applyFont="1" applyFill="1" applyBorder="1">
      <alignment vertical="center"/>
    </xf>
    <xf numFmtId="176" fontId="4" fillId="4" borderId="96" xfId="0" applyNumberFormat="1" applyFont="1" applyFill="1" applyBorder="1">
      <alignment vertical="center"/>
    </xf>
    <xf numFmtId="176" fontId="5" fillId="5" borderId="97" xfId="0" applyNumberFormat="1" applyFont="1" applyFill="1" applyBorder="1">
      <alignment vertical="center"/>
    </xf>
    <xf numFmtId="0" fontId="14" fillId="9" borderId="55" xfId="4" applyFont="1" applyFill="1" applyBorder="1" applyAlignment="1">
      <alignment horizontal="center" vertical="center"/>
    </xf>
    <xf numFmtId="0" fontId="15" fillId="9" borderId="55" xfId="4" applyFont="1" applyFill="1" applyBorder="1" applyAlignment="1">
      <alignment horizontal="center" vertical="center"/>
    </xf>
    <xf numFmtId="0" fontId="14" fillId="9" borderId="45" xfId="4" applyFont="1" applyFill="1" applyBorder="1" applyAlignment="1">
      <alignment horizontal="center" vertical="center"/>
    </xf>
    <xf numFmtId="0" fontId="14" fillId="9" borderId="54" xfId="4" applyFont="1" applyFill="1" applyBorder="1" applyAlignment="1">
      <alignment horizontal="center" vertical="center"/>
    </xf>
    <xf numFmtId="0" fontId="14" fillId="9" borderId="82" xfId="4" applyFont="1" applyFill="1" applyBorder="1" applyAlignment="1">
      <alignment horizontal="center" vertical="center"/>
    </xf>
    <xf numFmtId="0" fontId="15" fillId="9" borderId="45" xfId="4" applyFont="1" applyFill="1" applyBorder="1" applyAlignment="1">
      <alignment horizontal="center" vertical="center"/>
    </xf>
    <xf numFmtId="0" fontId="15" fillId="9" borderId="54" xfId="4" applyFont="1" applyFill="1" applyBorder="1" applyAlignment="1">
      <alignment horizontal="center" vertical="center"/>
    </xf>
    <xf numFmtId="0" fontId="15" fillId="9" borderId="82" xfId="4" applyFont="1" applyFill="1" applyBorder="1" applyAlignment="1">
      <alignment horizontal="center" vertical="center"/>
    </xf>
    <xf numFmtId="0" fontId="11" fillId="0" borderId="35" xfId="1" applyFont="1" applyBorder="1" applyAlignment="1">
      <alignment horizontal="center" vertical="center" wrapText="1"/>
    </xf>
    <xf numFmtId="0" fontId="11" fillId="0" borderId="36" xfId="1" applyFont="1" applyBorder="1" applyAlignment="1">
      <alignment horizontal="center" vertical="center" wrapText="1"/>
    </xf>
    <xf numFmtId="0" fontId="11" fillId="0" borderId="37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 wrapText="1"/>
    </xf>
    <xf numFmtId="0" fontId="11" fillId="0" borderId="30" xfId="1" applyFont="1" applyBorder="1" applyAlignment="1">
      <alignment horizontal="center" vertical="center" wrapText="1"/>
    </xf>
    <xf numFmtId="0" fontId="11" fillId="0" borderId="29" xfId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 wrapText="1"/>
    </xf>
    <xf numFmtId="0" fontId="8" fillId="0" borderId="21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justify" vertical="center" wrapText="1"/>
    </xf>
    <xf numFmtId="0" fontId="8" fillId="0" borderId="31" xfId="1" applyFont="1" applyBorder="1" applyAlignment="1">
      <alignment horizontal="center" vertical="center" wrapText="1"/>
    </xf>
    <xf numFmtId="0" fontId="8" fillId="0" borderId="32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8" fillId="0" borderId="22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wrapText="1"/>
    </xf>
    <xf numFmtId="176" fontId="4" fillId="4" borderId="20" xfId="0" applyNumberFormat="1" applyFont="1" applyFill="1" applyBorder="1" applyAlignment="1">
      <alignment horizontal="center" vertical="center"/>
    </xf>
    <xf numFmtId="176" fontId="4" fillId="4" borderId="8" xfId="0" applyNumberFormat="1" applyFont="1" applyFill="1" applyBorder="1" applyAlignment="1">
      <alignment horizontal="center" vertical="center"/>
    </xf>
    <xf numFmtId="176" fontId="4" fillId="4" borderId="9" xfId="0" applyNumberFormat="1" applyFont="1" applyFill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176" fontId="5" fillId="5" borderId="18" xfId="0" applyNumberFormat="1" applyFont="1" applyFill="1" applyBorder="1" applyAlignment="1">
      <alignment horizontal="center" vertical="center"/>
    </xf>
    <xf numFmtId="176" fontId="5" fillId="5" borderId="19" xfId="0" applyNumberFormat="1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4" fillId="0" borderId="14" xfId="0" applyNumberFormat="1" applyFont="1" applyBorder="1" applyAlignment="1">
      <alignment horizontal="center" vertical="center"/>
    </xf>
    <xf numFmtId="176" fontId="4" fillId="0" borderId="15" xfId="0" applyNumberFormat="1" applyFont="1" applyBorder="1" applyAlignment="1">
      <alignment horizontal="center" vertical="center"/>
    </xf>
    <xf numFmtId="176" fontId="4" fillId="0" borderId="16" xfId="0" applyNumberFormat="1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176" fontId="4" fillId="0" borderId="13" xfId="0" applyNumberFormat="1" applyFont="1" applyBorder="1" applyAlignment="1">
      <alignment horizontal="center" vertical="center" wrapText="1"/>
    </xf>
    <xf numFmtId="176" fontId="4" fillId="3" borderId="7" xfId="0" applyNumberFormat="1" applyFont="1" applyFill="1" applyBorder="1" applyAlignment="1">
      <alignment horizontal="center" vertical="center"/>
    </xf>
    <xf numFmtId="176" fontId="4" fillId="3" borderId="9" xfId="0" applyNumberFormat="1" applyFont="1" applyFill="1" applyBorder="1" applyAlignment="1">
      <alignment horizontal="center" vertical="center"/>
    </xf>
    <xf numFmtId="0" fontId="23" fillId="0" borderId="41" xfId="4" applyFont="1" applyBorder="1" applyAlignment="1">
      <alignment horizontal="center" vertical="center"/>
    </xf>
    <xf numFmtId="0" fontId="23" fillId="0" borderId="42" xfId="4" applyFont="1" applyBorder="1" applyAlignment="1">
      <alignment horizontal="center" vertical="center"/>
    </xf>
    <xf numFmtId="0" fontId="23" fillId="0" borderId="43" xfId="4" applyFont="1" applyBorder="1" applyAlignment="1">
      <alignment horizontal="center" vertical="center"/>
    </xf>
    <xf numFmtId="0" fontId="28" fillId="0" borderId="52" xfId="4" applyFont="1" applyBorder="1" applyAlignment="1">
      <alignment horizontal="center" vertical="center" wrapText="1"/>
    </xf>
    <xf numFmtId="0" fontId="28" fillId="0" borderId="44" xfId="4" applyFont="1" applyBorder="1" applyAlignment="1">
      <alignment horizontal="center" vertical="center"/>
    </xf>
    <xf numFmtId="0" fontId="28" fillId="0" borderId="53" xfId="4" applyFont="1" applyFill="1" applyBorder="1" applyAlignment="1">
      <alignment horizontal="center" vertical="center" wrapText="1"/>
    </xf>
    <xf numFmtId="0" fontId="28" fillId="0" borderId="45" xfId="4" applyFont="1" applyFill="1" applyBorder="1" applyAlignment="1">
      <alignment horizontal="center" vertical="center" wrapText="1"/>
    </xf>
    <xf numFmtId="0" fontId="28" fillId="0" borderId="56" xfId="4" applyFont="1" applyFill="1" applyBorder="1" applyAlignment="1">
      <alignment horizontal="center" vertical="center" wrapText="1"/>
    </xf>
    <xf numFmtId="0" fontId="22" fillId="0" borderId="39" xfId="4" applyFont="1" applyBorder="1" applyAlignment="1">
      <alignment horizontal="center" vertical="center"/>
    </xf>
    <xf numFmtId="0" fontId="22" fillId="0" borderId="40" xfId="4" applyFont="1" applyBorder="1" applyAlignment="1">
      <alignment horizontal="center" vertical="center"/>
    </xf>
    <xf numFmtId="0" fontId="22" fillId="0" borderId="44" xfId="4" applyFont="1" applyBorder="1" applyAlignment="1">
      <alignment horizontal="center" vertical="center"/>
    </xf>
    <xf numFmtId="0" fontId="22" fillId="0" borderId="45" xfId="4" applyFont="1" applyBorder="1" applyAlignment="1">
      <alignment horizontal="center" vertical="center"/>
    </xf>
    <xf numFmtId="0" fontId="22" fillId="0" borderId="48" xfId="4" applyFont="1" applyBorder="1" applyAlignment="1">
      <alignment horizontal="center" vertical="center"/>
    </xf>
    <xf numFmtId="0" fontId="22" fillId="0" borderId="49" xfId="4" applyFont="1" applyBorder="1" applyAlignment="1">
      <alignment horizontal="center" vertical="center"/>
    </xf>
    <xf numFmtId="0" fontId="28" fillId="0" borderId="53" xfId="4" applyFont="1" applyFill="1" applyBorder="1" applyAlignment="1">
      <alignment horizontal="center" vertical="center"/>
    </xf>
    <xf numFmtId="0" fontId="28" fillId="0" borderId="45" xfId="4" applyFont="1" applyFill="1" applyBorder="1" applyAlignment="1">
      <alignment horizontal="center" vertical="center"/>
    </xf>
    <xf numFmtId="0" fontId="28" fillId="0" borderId="65" xfId="4" applyFont="1" applyFill="1" applyBorder="1" applyAlignment="1">
      <alignment horizontal="center" vertical="center" wrapText="1"/>
    </xf>
    <xf numFmtId="0" fontId="28" fillId="0" borderId="66" xfId="4" applyFont="1" applyFill="1" applyBorder="1" applyAlignment="1">
      <alignment horizontal="center" vertical="center" wrapText="1"/>
    </xf>
    <xf numFmtId="0" fontId="28" fillId="0" borderId="67" xfId="4" applyFont="1" applyFill="1" applyBorder="1" applyAlignment="1">
      <alignment horizontal="center" vertical="center" wrapText="1"/>
    </xf>
    <xf numFmtId="0" fontId="28" fillId="0" borderId="68" xfId="4" applyFont="1" applyFill="1" applyBorder="1" applyAlignment="1">
      <alignment horizontal="center" vertical="center" wrapText="1"/>
    </xf>
    <xf numFmtId="0" fontId="28" fillId="0" borderId="69" xfId="4" applyFont="1" applyFill="1" applyBorder="1" applyAlignment="1">
      <alignment horizontal="center" vertical="center" wrapText="1"/>
    </xf>
    <xf numFmtId="0" fontId="28" fillId="0" borderId="70" xfId="4" applyFont="1" applyFill="1" applyBorder="1" applyAlignment="1">
      <alignment horizontal="center" vertical="center" wrapText="1"/>
    </xf>
    <xf numFmtId="0" fontId="28" fillId="0" borderId="65" xfId="4" applyFont="1" applyFill="1" applyBorder="1" applyAlignment="1">
      <alignment horizontal="center" vertical="center"/>
    </xf>
    <xf numFmtId="0" fontId="28" fillId="0" borderId="66" xfId="4" applyFont="1" applyFill="1" applyBorder="1" applyAlignment="1">
      <alignment horizontal="center" vertical="center"/>
    </xf>
    <xf numFmtId="0" fontId="28" fillId="0" borderId="67" xfId="4" applyFont="1" applyFill="1" applyBorder="1" applyAlignment="1">
      <alignment horizontal="center" vertical="center"/>
    </xf>
    <xf numFmtId="0" fontId="28" fillId="0" borderId="68" xfId="4" applyFont="1" applyFill="1" applyBorder="1" applyAlignment="1">
      <alignment horizontal="center" vertical="center"/>
    </xf>
    <xf numFmtId="0" fontId="28" fillId="0" borderId="69" xfId="4" applyFont="1" applyFill="1" applyBorder="1" applyAlignment="1">
      <alignment horizontal="center" vertical="center"/>
    </xf>
    <xf numFmtId="0" fontId="28" fillId="0" borderId="70" xfId="4" applyFont="1" applyFill="1" applyBorder="1" applyAlignment="1">
      <alignment horizontal="center" vertical="center"/>
    </xf>
    <xf numFmtId="0" fontId="28" fillId="0" borderId="74" xfId="4" applyFont="1" applyFill="1" applyBorder="1" applyAlignment="1">
      <alignment horizontal="center" vertical="center" wrapText="1"/>
    </xf>
    <xf numFmtId="0" fontId="28" fillId="0" borderId="75" xfId="4" applyFont="1" applyFill="1" applyBorder="1" applyAlignment="1">
      <alignment horizontal="center" vertical="center" wrapText="1"/>
    </xf>
    <xf numFmtId="0" fontId="28" fillId="0" borderId="61" xfId="4" applyFont="1" applyBorder="1" applyAlignment="1">
      <alignment horizontal="center" vertical="center" textRotation="255"/>
    </xf>
    <xf numFmtId="0" fontId="28" fillId="0" borderId="44" xfId="4" applyFont="1" applyBorder="1" applyAlignment="1">
      <alignment horizontal="center" vertical="center" textRotation="255"/>
    </xf>
    <xf numFmtId="0" fontId="28" fillId="0" borderId="62" xfId="4" applyFont="1" applyFill="1" applyBorder="1" applyAlignment="1">
      <alignment horizontal="center" vertical="center" wrapText="1"/>
    </xf>
    <xf numFmtId="0" fontId="28" fillId="0" borderId="62" xfId="4" applyFont="1" applyFill="1" applyBorder="1" applyAlignment="1">
      <alignment horizontal="center" vertical="center"/>
    </xf>
    <xf numFmtId="0" fontId="33" fillId="0" borderId="84" xfId="4" applyFont="1" applyFill="1" applyBorder="1" applyAlignment="1">
      <alignment horizontal="center" vertical="center" wrapText="1"/>
    </xf>
    <xf numFmtId="0" fontId="33" fillId="0" borderId="82" xfId="4" applyFont="1" applyFill="1" applyBorder="1" applyAlignment="1">
      <alignment horizontal="center" vertical="center"/>
    </xf>
    <xf numFmtId="0" fontId="33" fillId="0" borderId="83" xfId="4" applyFont="1" applyFill="1" applyBorder="1" applyAlignment="1">
      <alignment horizontal="center" vertical="center"/>
    </xf>
  </cellXfs>
  <cellStyles count="5">
    <cellStyle name="백분율 2" xfId="2"/>
    <cellStyle name="쉼표 [0] 2" xfId="3"/>
    <cellStyle name="표준" xfId="0" builtinId="0"/>
    <cellStyle name="표준 2" xfId="1"/>
    <cellStyle name="표준_L-S(32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5"/>
  <sheetViews>
    <sheetView zoomScale="75" zoomScaleNormal="75" workbookViewId="0">
      <selection activeCell="F16" sqref="F16"/>
    </sheetView>
  </sheetViews>
  <sheetFormatPr defaultRowHeight="16.5"/>
  <cols>
    <col min="1" max="2" width="9" style="20"/>
    <col min="3" max="3" width="16.125" style="20" customWidth="1"/>
    <col min="4" max="4" width="16.625" style="20" bestFit="1" customWidth="1"/>
    <col min="5" max="5" width="15.875" style="20" customWidth="1"/>
    <col min="6" max="6" width="18" style="20" bestFit="1" customWidth="1"/>
    <col min="7" max="7" width="18" style="20" customWidth="1"/>
    <col min="8" max="8" width="15.375" style="20" customWidth="1"/>
    <col min="9" max="9" width="7.625" style="20" customWidth="1"/>
    <col min="10" max="10" width="11.75" style="20" customWidth="1"/>
    <col min="11" max="11" width="15.25" style="20" bestFit="1" customWidth="1"/>
    <col min="12" max="12" width="10.125" style="20" bestFit="1" customWidth="1"/>
    <col min="13" max="16384" width="9" style="20"/>
  </cols>
  <sheetData>
    <row r="1" spans="1:11" ht="24.95" customHeight="1">
      <c r="A1" s="181" t="s">
        <v>65</v>
      </c>
      <c r="B1" s="181"/>
    </row>
    <row r="2" spans="1:11" ht="30.75" customHeight="1">
      <c r="A2" s="182" t="s">
        <v>66</v>
      </c>
      <c r="B2" s="182"/>
      <c r="C2" s="182"/>
      <c r="D2" s="182"/>
      <c r="E2" s="182"/>
      <c r="F2" s="182"/>
      <c r="G2" s="182"/>
      <c r="H2" s="182"/>
    </row>
    <row r="3" spans="1:11" ht="24.95" customHeight="1" thickBot="1">
      <c r="H3" s="21" t="s">
        <v>67</v>
      </c>
    </row>
    <row r="4" spans="1:11" ht="30" customHeight="1">
      <c r="A4" s="175" t="s">
        <v>68</v>
      </c>
      <c r="B4" s="183"/>
      <c r="C4" s="176"/>
      <c r="D4" s="128" t="s">
        <v>69</v>
      </c>
      <c r="E4" s="137" t="s">
        <v>70</v>
      </c>
      <c r="F4" s="129" t="s">
        <v>71</v>
      </c>
      <c r="G4" s="22" t="s">
        <v>72</v>
      </c>
      <c r="H4" s="22" t="s">
        <v>73</v>
      </c>
    </row>
    <row r="5" spans="1:11" ht="30" customHeight="1">
      <c r="A5" s="33" t="s">
        <v>74</v>
      </c>
      <c r="B5" s="33" t="s">
        <v>75</v>
      </c>
      <c r="C5" s="23" t="s">
        <v>76</v>
      </c>
      <c r="D5" s="130">
        <f>'공종별 총 공사비 구성'!$E$17</f>
        <v>17620730</v>
      </c>
      <c r="E5" s="138">
        <f>D5</f>
        <v>17620730</v>
      </c>
      <c r="F5" s="27"/>
      <c r="G5" s="23"/>
      <c r="H5" s="23"/>
    </row>
    <row r="6" spans="1:11" ht="30" customHeight="1">
      <c r="A6" s="34"/>
      <c r="B6" s="34"/>
      <c r="C6" s="23" t="s">
        <v>77</v>
      </c>
      <c r="D6" s="130">
        <f>'공종별 총 공사비 구성'!$E$41</f>
        <v>153878900</v>
      </c>
      <c r="E6" s="138">
        <f t="shared" ref="E6:E7" si="0">D6</f>
        <v>153878900</v>
      </c>
      <c r="F6" s="27"/>
      <c r="G6" s="23"/>
      <c r="H6" s="23"/>
    </row>
    <row r="7" spans="1:11" ht="30" customHeight="1">
      <c r="A7" s="34"/>
      <c r="B7" s="34"/>
      <c r="C7" s="23" t="s">
        <v>78</v>
      </c>
      <c r="D7" s="130">
        <f>'공종별 총 공사비 구성'!$E$51</f>
        <v>20382180</v>
      </c>
      <c r="E7" s="138">
        <f t="shared" si="0"/>
        <v>20382180</v>
      </c>
      <c r="F7" s="27"/>
      <c r="G7" s="23"/>
      <c r="H7" s="23"/>
    </row>
    <row r="8" spans="1:11" ht="30" customHeight="1">
      <c r="A8" s="34"/>
      <c r="B8" s="34"/>
      <c r="C8" s="23" t="s">
        <v>79</v>
      </c>
      <c r="D8" s="130">
        <f>'공종별 총 공사비 구성'!$E$52</f>
        <v>15280062</v>
      </c>
      <c r="E8" s="138"/>
      <c r="F8" s="24">
        <f>D8</f>
        <v>15280062</v>
      </c>
      <c r="G8" s="25"/>
      <c r="H8" s="26"/>
    </row>
    <row r="9" spans="1:11" ht="30" customHeight="1">
      <c r="A9" s="34"/>
      <c r="B9" s="34"/>
      <c r="C9" s="23" t="s">
        <v>80</v>
      </c>
      <c r="D9" s="130">
        <f>'공종별 총 공사비 구성'!$E$53</f>
        <v>9441553</v>
      </c>
      <c r="E9" s="138"/>
      <c r="F9" s="27"/>
      <c r="G9" s="27"/>
      <c r="H9" s="24">
        <f>D9</f>
        <v>9441553</v>
      </c>
    </row>
    <row r="10" spans="1:11" ht="30" customHeight="1">
      <c r="A10" s="34"/>
      <c r="B10" s="34"/>
      <c r="C10" s="23" t="s">
        <v>81</v>
      </c>
      <c r="D10" s="130">
        <f>'공종별 총 공사비 구성'!$E$54</f>
        <v>8179173</v>
      </c>
      <c r="E10" s="138"/>
      <c r="F10" s="27"/>
      <c r="G10" s="27"/>
      <c r="H10" s="24">
        <f>D10</f>
        <v>8179173</v>
      </c>
    </row>
    <row r="11" spans="1:11" ht="30" customHeight="1">
      <c r="A11" s="34"/>
      <c r="B11" s="184" t="s">
        <v>82</v>
      </c>
      <c r="C11" s="185"/>
      <c r="D11" s="25">
        <f>SUM(D5:D10)</f>
        <v>224782598</v>
      </c>
      <c r="E11" s="138">
        <f>SUM(E5:E10)</f>
        <v>191881810</v>
      </c>
      <c r="F11" s="24">
        <f>SUM(F5:F10)</f>
        <v>15280062</v>
      </c>
      <c r="G11" s="28"/>
      <c r="H11" s="28">
        <f>SUM(H5:H10)</f>
        <v>17620726</v>
      </c>
    </row>
    <row r="12" spans="1:11" ht="30" customHeight="1">
      <c r="A12" s="34"/>
      <c r="B12" s="175" t="s">
        <v>83</v>
      </c>
      <c r="C12" s="176"/>
      <c r="D12" s="130">
        <f>'공종별 총 공사비 구성'!$E$55</f>
        <v>8281464</v>
      </c>
      <c r="E12" s="138">
        <v>7186020</v>
      </c>
      <c r="F12" s="24">
        <v>511220</v>
      </c>
      <c r="G12" s="28"/>
      <c r="H12" s="28">
        <v>584224</v>
      </c>
      <c r="J12" s="29"/>
      <c r="K12" s="30"/>
    </row>
    <row r="13" spans="1:11" ht="30" customHeight="1">
      <c r="A13" s="34"/>
      <c r="B13" s="175" t="s">
        <v>84</v>
      </c>
      <c r="C13" s="176"/>
      <c r="D13" s="130">
        <f>'공종별 총 공사비 구성'!$E$56</f>
        <v>3549198</v>
      </c>
      <c r="E13" s="139">
        <v>3079720</v>
      </c>
      <c r="F13" s="133">
        <v>219100</v>
      </c>
      <c r="G13" s="31"/>
      <c r="H13" s="31">
        <v>250378</v>
      </c>
      <c r="J13" s="29"/>
      <c r="K13" s="30"/>
    </row>
    <row r="14" spans="1:11" ht="30" customHeight="1">
      <c r="A14" s="170" t="s">
        <v>82</v>
      </c>
      <c r="B14" s="171"/>
      <c r="C14" s="172"/>
      <c r="D14" s="131">
        <f>D11+D12+D13</f>
        <v>236613260</v>
      </c>
      <c r="E14" s="140">
        <f>SUM(E11:E13)</f>
        <v>202147550</v>
      </c>
      <c r="F14" s="134">
        <f>F11+F12+F13</f>
        <v>16010382</v>
      </c>
      <c r="G14" s="32"/>
      <c r="H14" s="32">
        <f>H11+H12+H13</f>
        <v>18455328</v>
      </c>
      <c r="J14" s="29"/>
    </row>
    <row r="15" spans="1:11" ht="30" customHeight="1">
      <c r="A15" s="173" t="s">
        <v>85</v>
      </c>
      <c r="B15" s="175" t="s">
        <v>86</v>
      </c>
      <c r="C15" s="176"/>
      <c r="D15" s="25">
        <v>3257067</v>
      </c>
      <c r="E15" s="141"/>
      <c r="F15" s="27"/>
      <c r="G15" s="25">
        <v>3257067</v>
      </c>
      <c r="H15" s="23"/>
    </row>
    <row r="16" spans="1:11" ht="30" customHeight="1">
      <c r="A16" s="174"/>
      <c r="B16" s="175" t="s">
        <v>87</v>
      </c>
      <c r="C16" s="176"/>
      <c r="D16" s="25">
        <v>4637831</v>
      </c>
      <c r="E16" s="141"/>
      <c r="F16" s="27"/>
      <c r="G16" s="25">
        <v>4637831</v>
      </c>
      <c r="H16" s="23"/>
    </row>
    <row r="17" spans="1:12" ht="30" customHeight="1">
      <c r="A17" s="34"/>
      <c r="B17" s="175" t="s">
        <v>88</v>
      </c>
      <c r="C17" s="176"/>
      <c r="D17" s="25">
        <v>9789941</v>
      </c>
      <c r="E17" s="141"/>
      <c r="F17" s="27"/>
      <c r="G17" s="25">
        <v>2190488.7848400003</v>
      </c>
      <c r="H17" s="23"/>
    </row>
    <row r="18" spans="1:12" ht="30" customHeight="1">
      <c r="A18" s="34"/>
      <c r="B18" s="175" t="s">
        <v>89</v>
      </c>
      <c r="C18" s="176"/>
      <c r="D18" s="25">
        <v>4532235</v>
      </c>
      <c r="E18" s="141"/>
      <c r="F18" s="27"/>
      <c r="G18" s="25">
        <v>4532235</v>
      </c>
      <c r="H18" s="23"/>
    </row>
    <row r="19" spans="1:12" ht="30" customHeight="1">
      <c r="A19" s="177"/>
      <c r="B19" s="175" t="s">
        <v>90</v>
      </c>
      <c r="C19" s="176"/>
      <c r="D19" s="25">
        <v>17523628</v>
      </c>
      <c r="E19" s="141"/>
      <c r="F19" s="27"/>
      <c r="G19" s="25">
        <v>17523628</v>
      </c>
      <c r="H19" s="23"/>
    </row>
    <row r="20" spans="1:12" ht="30" customHeight="1">
      <c r="A20" s="177"/>
      <c r="B20" s="175" t="s">
        <v>91</v>
      </c>
      <c r="C20" s="176"/>
      <c r="D20" s="25">
        <v>26864981</v>
      </c>
      <c r="E20" s="141"/>
      <c r="F20" s="27"/>
      <c r="G20" s="25">
        <v>34464433.215160012</v>
      </c>
      <c r="H20" s="23"/>
    </row>
    <row r="21" spans="1:12" s="35" customFormat="1" ht="30" customHeight="1">
      <c r="A21" s="170" t="s">
        <v>82</v>
      </c>
      <c r="B21" s="171"/>
      <c r="C21" s="172"/>
      <c r="D21" s="131">
        <f>SUM(D15:D20)</f>
        <v>66605683</v>
      </c>
      <c r="E21" s="140">
        <f>SUM(E15:E20)</f>
        <v>0</v>
      </c>
      <c r="F21" s="134">
        <f>SUM(F15:F20)</f>
        <v>0</v>
      </c>
      <c r="G21" s="32">
        <f>SUM(G15:G20)</f>
        <v>66605683.000000015</v>
      </c>
      <c r="H21" s="32">
        <f>SUM(H15:H20)</f>
        <v>0</v>
      </c>
    </row>
    <row r="22" spans="1:12" ht="30" customHeight="1" thickBot="1">
      <c r="A22" s="178" t="s">
        <v>92</v>
      </c>
      <c r="B22" s="179"/>
      <c r="C22" s="180"/>
      <c r="D22" s="25">
        <v>4609754</v>
      </c>
      <c r="E22" s="142"/>
      <c r="F22" s="135"/>
      <c r="G22" s="25">
        <v>4609754</v>
      </c>
      <c r="H22" s="36"/>
    </row>
    <row r="23" spans="1:12" ht="45" customHeight="1" thickTop="1" thickBot="1">
      <c r="A23" s="167" t="s">
        <v>93</v>
      </c>
      <c r="B23" s="168"/>
      <c r="C23" s="169"/>
      <c r="D23" s="132">
        <f>D22+D21+D14</f>
        <v>307828697</v>
      </c>
      <c r="E23" s="143">
        <f>E22+E21+E14</f>
        <v>202147550</v>
      </c>
      <c r="F23" s="136">
        <f>F22+F21+F14</f>
        <v>16010382</v>
      </c>
      <c r="G23" s="37">
        <f>G22+G21+G14</f>
        <v>71215437.000000015</v>
      </c>
      <c r="H23" s="37">
        <f>H22+H21+H14</f>
        <v>18455328</v>
      </c>
      <c r="K23" s="20">
        <v>307828697</v>
      </c>
      <c r="L23" s="39">
        <f>D23-K23</f>
        <v>0</v>
      </c>
    </row>
    <row r="24" spans="1:12">
      <c r="E24" s="39"/>
      <c r="K24" s="39">
        <f>D20-L23</f>
        <v>26864981</v>
      </c>
    </row>
    <row r="25" spans="1:12">
      <c r="A25" s="38" t="s">
        <v>94</v>
      </c>
      <c r="B25" s="38"/>
      <c r="C25" s="38"/>
    </row>
    <row r="27" spans="1:12">
      <c r="A27" s="20" t="s">
        <v>95</v>
      </c>
    </row>
    <row r="28" spans="1:12">
      <c r="A28" s="20" t="s">
        <v>96</v>
      </c>
    </row>
    <row r="29" spans="1:12">
      <c r="A29" s="20" t="s">
        <v>97</v>
      </c>
    </row>
    <row r="30" spans="1:12">
      <c r="A30" s="20" t="s">
        <v>98</v>
      </c>
    </row>
    <row r="31" spans="1:12">
      <c r="A31" s="20" t="s">
        <v>99</v>
      </c>
    </row>
    <row r="32" spans="1:12">
      <c r="A32" s="20" t="s">
        <v>100</v>
      </c>
    </row>
    <row r="33" spans="1:1">
      <c r="A33" s="20" t="s">
        <v>101</v>
      </c>
    </row>
    <row r="34" spans="1:1">
      <c r="A34" s="20" t="s">
        <v>102</v>
      </c>
    </row>
    <row r="35" spans="1:1">
      <c r="A35" s="20" t="s">
        <v>103</v>
      </c>
    </row>
  </sheetData>
  <mergeCells count="18">
    <mergeCell ref="B13:C13"/>
    <mergeCell ref="A1:B1"/>
    <mergeCell ref="A2:H2"/>
    <mergeCell ref="A4:C4"/>
    <mergeCell ref="B11:C11"/>
    <mergeCell ref="B12:C12"/>
    <mergeCell ref="A23:C23"/>
    <mergeCell ref="A14:C14"/>
    <mergeCell ref="A15:A16"/>
    <mergeCell ref="B15:C15"/>
    <mergeCell ref="B16:C16"/>
    <mergeCell ref="B17:C17"/>
    <mergeCell ref="B18:C18"/>
    <mergeCell ref="A19:A20"/>
    <mergeCell ref="B19:C19"/>
    <mergeCell ref="B20:C20"/>
    <mergeCell ref="A21:C21"/>
    <mergeCell ref="A22:C22"/>
  </mergeCells>
  <phoneticPr fontId="1" type="noConversion"/>
  <pageMargins left="0.23622047244094491" right="0.19685039370078741" top="0.43307086614173229" bottom="0.35433070866141736" header="0.51181102362204722" footer="0.31496062992125984"/>
  <pageSetup paperSize="9" scale="77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9"/>
  <sheetViews>
    <sheetView view="pageBreakPreview" zoomScale="85" zoomScaleNormal="85" zoomScaleSheetLayoutView="85" workbookViewId="0">
      <pane ySplit="3" topLeftCell="A4" activePane="bottomLeft" state="frozen"/>
      <selection pane="bottomLeft" activeCell="D22" sqref="D22"/>
    </sheetView>
  </sheetViews>
  <sheetFormatPr defaultRowHeight="24" customHeight="1"/>
  <cols>
    <col min="1" max="1" width="3.25" style="1" customWidth="1"/>
    <col min="2" max="3" width="9" style="1"/>
    <col min="4" max="4" width="30.5" style="1" bestFit="1" customWidth="1"/>
    <col min="5" max="6" width="18.25" style="1" customWidth="1"/>
    <col min="7" max="7" width="16" style="1" customWidth="1"/>
    <col min="8" max="8" width="18.25" style="1" customWidth="1"/>
    <col min="9" max="9" width="1.375" style="1" customWidth="1"/>
    <col min="10" max="16384" width="9" style="1"/>
  </cols>
  <sheetData>
    <row r="1" spans="1:9" ht="41.25" customHeight="1">
      <c r="A1" s="192" t="s">
        <v>62</v>
      </c>
      <c r="B1" s="192"/>
      <c r="C1" s="192"/>
      <c r="D1" s="192"/>
      <c r="E1" s="192"/>
      <c r="F1" s="192"/>
      <c r="G1" s="192"/>
      <c r="H1" s="192"/>
      <c r="I1" s="19"/>
    </row>
    <row r="2" spans="1:9" ht="19.5" customHeight="1" thickBot="1">
      <c r="B2" s="16" t="s">
        <v>61</v>
      </c>
      <c r="H2" s="17" t="s">
        <v>63</v>
      </c>
      <c r="I2" s="2"/>
    </row>
    <row r="3" spans="1:9" s="3" customFormat="1" ht="18" customHeight="1">
      <c r="B3" s="4" t="s">
        <v>3</v>
      </c>
      <c r="C3" s="5" t="s">
        <v>4</v>
      </c>
      <c r="D3" s="5" t="s">
        <v>5</v>
      </c>
      <c r="E3" s="144" t="s">
        <v>6</v>
      </c>
      <c r="F3" s="154" t="s">
        <v>7</v>
      </c>
      <c r="G3" s="149" t="s">
        <v>56</v>
      </c>
      <c r="H3" s="6" t="s">
        <v>8</v>
      </c>
      <c r="I3" s="7"/>
    </row>
    <row r="4" spans="1:9" s="8" customFormat="1" ht="18" customHeight="1">
      <c r="B4" s="193" t="s">
        <v>57</v>
      </c>
      <c r="C4" s="196" t="s">
        <v>58</v>
      </c>
      <c r="D4" s="9" t="s">
        <v>11</v>
      </c>
      <c r="E4" s="145">
        <v>5286220</v>
      </c>
      <c r="F4" s="155">
        <f>E4</f>
        <v>5286220</v>
      </c>
      <c r="G4" s="150"/>
      <c r="H4" s="10"/>
      <c r="I4" s="11"/>
    </row>
    <row r="5" spans="1:9" s="8" customFormat="1" ht="18" customHeight="1">
      <c r="B5" s="194"/>
      <c r="C5" s="197"/>
      <c r="D5" s="9" t="s">
        <v>0</v>
      </c>
      <c r="E5" s="145">
        <v>2114490</v>
      </c>
      <c r="F5" s="155">
        <f t="shared" ref="F5:F51" si="0">E5</f>
        <v>2114490</v>
      </c>
      <c r="G5" s="150"/>
      <c r="H5" s="10"/>
      <c r="I5" s="11"/>
    </row>
    <row r="6" spans="1:9" s="8" customFormat="1" ht="18" customHeight="1">
      <c r="B6" s="194"/>
      <c r="C6" s="197"/>
      <c r="D6" s="9" t="s">
        <v>12</v>
      </c>
      <c r="E6" s="145">
        <v>0</v>
      </c>
      <c r="F6" s="155">
        <f t="shared" si="0"/>
        <v>0</v>
      </c>
      <c r="G6" s="150"/>
      <c r="H6" s="10"/>
      <c r="I6" s="11"/>
    </row>
    <row r="7" spans="1:9" s="8" customFormat="1" ht="18" customHeight="1">
      <c r="B7" s="194"/>
      <c r="C7" s="197"/>
      <c r="D7" s="9" t="s">
        <v>13</v>
      </c>
      <c r="E7" s="145">
        <v>0</v>
      </c>
      <c r="F7" s="155">
        <f t="shared" si="0"/>
        <v>0</v>
      </c>
      <c r="G7" s="150"/>
      <c r="H7" s="10"/>
      <c r="I7" s="11"/>
    </row>
    <row r="8" spans="1:9" s="8" customFormat="1" ht="18" customHeight="1">
      <c r="B8" s="194"/>
      <c r="C8" s="197"/>
      <c r="D8" s="9" t="s">
        <v>14</v>
      </c>
      <c r="E8" s="145">
        <v>0</v>
      </c>
      <c r="F8" s="155">
        <f t="shared" si="0"/>
        <v>0</v>
      </c>
      <c r="G8" s="150"/>
      <c r="H8" s="10"/>
      <c r="I8" s="11"/>
    </row>
    <row r="9" spans="1:9" s="8" customFormat="1" ht="18" customHeight="1">
      <c r="B9" s="194"/>
      <c r="C9" s="197"/>
      <c r="D9" s="9" t="s">
        <v>9</v>
      </c>
      <c r="E9" s="145">
        <v>881040</v>
      </c>
      <c r="F9" s="155">
        <f t="shared" si="0"/>
        <v>881040</v>
      </c>
      <c r="G9" s="150"/>
      <c r="H9" s="10"/>
      <c r="I9" s="11"/>
    </row>
    <row r="10" spans="1:9" s="8" customFormat="1" ht="18" customHeight="1">
      <c r="B10" s="194"/>
      <c r="C10" s="197"/>
      <c r="D10" s="9" t="s">
        <v>10</v>
      </c>
      <c r="E10" s="145">
        <v>0</v>
      </c>
      <c r="F10" s="155">
        <f t="shared" si="0"/>
        <v>0</v>
      </c>
      <c r="G10" s="150"/>
      <c r="H10" s="10"/>
      <c r="I10" s="11"/>
    </row>
    <row r="11" spans="1:9" s="8" customFormat="1" ht="18" customHeight="1">
      <c r="B11" s="194"/>
      <c r="C11" s="197"/>
      <c r="D11" s="9" t="s">
        <v>15</v>
      </c>
      <c r="E11" s="145">
        <v>704830</v>
      </c>
      <c r="F11" s="155">
        <f t="shared" si="0"/>
        <v>704830</v>
      </c>
      <c r="G11" s="150"/>
      <c r="H11" s="10"/>
      <c r="I11" s="11"/>
    </row>
    <row r="12" spans="1:9" s="8" customFormat="1" ht="18" customHeight="1">
      <c r="B12" s="194"/>
      <c r="C12" s="197"/>
      <c r="D12" s="9" t="s">
        <v>16</v>
      </c>
      <c r="E12" s="145">
        <v>528620</v>
      </c>
      <c r="F12" s="155">
        <f t="shared" si="0"/>
        <v>528620</v>
      </c>
      <c r="G12" s="150"/>
      <c r="H12" s="10"/>
      <c r="I12" s="11"/>
    </row>
    <row r="13" spans="1:9" s="8" customFormat="1" ht="18" customHeight="1">
      <c r="B13" s="194"/>
      <c r="C13" s="197"/>
      <c r="D13" s="9" t="s">
        <v>17</v>
      </c>
      <c r="E13" s="145">
        <v>0</v>
      </c>
      <c r="F13" s="155">
        <f t="shared" si="0"/>
        <v>0</v>
      </c>
      <c r="G13" s="150"/>
      <c r="H13" s="10"/>
      <c r="I13" s="11"/>
    </row>
    <row r="14" spans="1:9" s="8" customFormat="1" ht="18" customHeight="1">
      <c r="B14" s="194"/>
      <c r="C14" s="197"/>
      <c r="D14" s="9" t="s">
        <v>18</v>
      </c>
      <c r="E14" s="145">
        <v>0</v>
      </c>
      <c r="F14" s="155">
        <f t="shared" si="0"/>
        <v>0</v>
      </c>
      <c r="G14" s="150"/>
      <c r="H14" s="10"/>
      <c r="I14" s="11"/>
    </row>
    <row r="15" spans="1:9" s="8" customFormat="1" ht="18" customHeight="1">
      <c r="B15" s="194"/>
      <c r="C15" s="197"/>
      <c r="D15" s="9" t="s">
        <v>19</v>
      </c>
      <c r="E15" s="145">
        <v>5814840</v>
      </c>
      <c r="F15" s="155">
        <f t="shared" si="0"/>
        <v>5814840</v>
      </c>
      <c r="G15" s="150"/>
      <c r="H15" s="10"/>
      <c r="I15" s="11"/>
    </row>
    <row r="16" spans="1:9" s="8" customFormat="1" ht="18" customHeight="1">
      <c r="B16" s="194"/>
      <c r="C16" s="197"/>
      <c r="D16" s="9" t="s">
        <v>20</v>
      </c>
      <c r="E16" s="145">
        <v>2290690</v>
      </c>
      <c r="F16" s="155">
        <f t="shared" si="0"/>
        <v>2290690</v>
      </c>
      <c r="G16" s="150"/>
      <c r="H16" s="10"/>
      <c r="I16" s="11"/>
    </row>
    <row r="17" spans="2:9" s="8" customFormat="1" ht="18" customHeight="1">
      <c r="B17" s="194"/>
      <c r="C17" s="198"/>
      <c r="D17" s="12" t="s">
        <v>21</v>
      </c>
      <c r="E17" s="146">
        <f>SUM(E4:E16)</f>
        <v>17620730</v>
      </c>
      <c r="F17" s="156">
        <f t="shared" si="0"/>
        <v>17620730</v>
      </c>
      <c r="G17" s="151"/>
      <c r="H17" s="13"/>
      <c r="I17" s="11"/>
    </row>
    <row r="18" spans="2:9" s="8" customFormat="1" ht="18" customHeight="1">
      <c r="B18" s="194"/>
      <c r="C18" s="196" t="s">
        <v>59</v>
      </c>
      <c r="D18" s="9" t="s">
        <v>22</v>
      </c>
      <c r="E18" s="145">
        <v>1867270</v>
      </c>
      <c r="F18" s="155">
        <f t="shared" si="0"/>
        <v>1867270</v>
      </c>
      <c r="G18" s="150"/>
      <c r="H18" s="10"/>
      <c r="I18" s="11"/>
    </row>
    <row r="19" spans="2:9" s="8" customFormat="1" ht="18" customHeight="1">
      <c r="B19" s="194"/>
      <c r="C19" s="197"/>
      <c r="D19" s="9" t="s">
        <v>23</v>
      </c>
      <c r="E19" s="145">
        <v>3760840</v>
      </c>
      <c r="F19" s="155">
        <f t="shared" si="0"/>
        <v>3760840</v>
      </c>
      <c r="G19" s="150"/>
      <c r="H19" s="10"/>
      <c r="I19" s="11"/>
    </row>
    <row r="20" spans="2:9" s="8" customFormat="1" ht="18" customHeight="1">
      <c r="B20" s="194"/>
      <c r="C20" s="197"/>
      <c r="D20" s="9" t="s">
        <v>153</v>
      </c>
      <c r="E20" s="145">
        <v>4707630</v>
      </c>
      <c r="F20" s="155">
        <f t="shared" si="0"/>
        <v>4707630</v>
      </c>
      <c r="G20" s="150"/>
      <c r="H20" s="10"/>
      <c r="I20" s="11"/>
    </row>
    <row r="21" spans="2:9" s="8" customFormat="1" ht="18" customHeight="1">
      <c r="B21" s="194"/>
      <c r="C21" s="197"/>
      <c r="D21" s="9" t="s">
        <v>24</v>
      </c>
      <c r="E21" s="145">
        <v>0</v>
      </c>
      <c r="F21" s="155">
        <f t="shared" si="0"/>
        <v>0</v>
      </c>
      <c r="G21" s="150"/>
      <c r="H21" s="10"/>
      <c r="I21" s="11"/>
    </row>
    <row r="22" spans="2:9" s="8" customFormat="1" ht="18" customHeight="1">
      <c r="B22" s="194"/>
      <c r="C22" s="197"/>
      <c r="D22" s="9" t="s">
        <v>154</v>
      </c>
      <c r="E22" s="145">
        <v>72218670</v>
      </c>
      <c r="F22" s="155">
        <f t="shared" si="0"/>
        <v>72218670</v>
      </c>
      <c r="G22" s="150"/>
      <c r="H22" s="10"/>
      <c r="I22" s="11"/>
    </row>
    <row r="23" spans="2:9" s="8" customFormat="1" ht="18" customHeight="1">
      <c r="B23" s="194"/>
      <c r="C23" s="197"/>
      <c r="D23" s="9" t="s">
        <v>25</v>
      </c>
      <c r="E23" s="145">
        <v>0</v>
      </c>
      <c r="F23" s="155">
        <f t="shared" si="0"/>
        <v>0</v>
      </c>
      <c r="G23" s="150"/>
      <c r="H23" s="10"/>
      <c r="I23" s="11"/>
    </row>
    <row r="24" spans="2:9" s="8" customFormat="1" ht="18" customHeight="1">
      <c r="B24" s="194"/>
      <c r="C24" s="197"/>
      <c r="D24" s="9" t="s">
        <v>26</v>
      </c>
      <c r="E24" s="145">
        <v>5338820</v>
      </c>
      <c r="F24" s="155">
        <f t="shared" si="0"/>
        <v>5338820</v>
      </c>
      <c r="G24" s="150"/>
      <c r="H24" s="10"/>
      <c r="I24" s="11"/>
    </row>
    <row r="25" spans="2:9" s="8" customFormat="1" ht="18" customHeight="1">
      <c r="B25" s="194"/>
      <c r="C25" s="197"/>
      <c r="D25" s="9" t="s">
        <v>27</v>
      </c>
      <c r="E25" s="145">
        <v>4760230</v>
      </c>
      <c r="F25" s="155">
        <f t="shared" si="0"/>
        <v>4760230</v>
      </c>
      <c r="G25" s="150"/>
      <c r="H25" s="10"/>
      <c r="I25" s="11"/>
    </row>
    <row r="26" spans="2:9" s="8" customFormat="1" ht="18" customHeight="1">
      <c r="B26" s="194"/>
      <c r="C26" s="197"/>
      <c r="D26" s="9" t="s">
        <v>28</v>
      </c>
      <c r="E26" s="145">
        <v>3261150</v>
      </c>
      <c r="F26" s="155">
        <f t="shared" si="0"/>
        <v>3261150</v>
      </c>
      <c r="G26" s="150"/>
      <c r="H26" s="10"/>
      <c r="I26" s="11"/>
    </row>
    <row r="27" spans="2:9" s="8" customFormat="1" ht="18" customHeight="1">
      <c r="B27" s="194"/>
      <c r="C27" s="197"/>
      <c r="D27" s="9" t="s">
        <v>29</v>
      </c>
      <c r="E27" s="145">
        <v>3550440</v>
      </c>
      <c r="F27" s="155">
        <f t="shared" si="0"/>
        <v>3550440</v>
      </c>
      <c r="G27" s="150"/>
      <c r="H27" s="10"/>
      <c r="I27" s="11"/>
    </row>
    <row r="28" spans="2:9" s="8" customFormat="1" ht="18" customHeight="1">
      <c r="B28" s="194"/>
      <c r="C28" s="197"/>
      <c r="D28" s="9" t="s">
        <v>30</v>
      </c>
      <c r="E28" s="145">
        <v>9625650</v>
      </c>
      <c r="F28" s="155">
        <f t="shared" si="0"/>
        <v>9625650</v>
      </c>
      <c r="G28" s="150"/>
      <c r="H28" s="10"/>
      <c r="I28" s="11"/>
    </row>
    <row r="29" spans="2:9" s="8" customFormat="1" ht="18" customHeight="1">
      <c r="B29" s="194"/>
      <c r="C29" s="197"/>
      <c r="D29" s="9" t="s">
        <v>31</v>
      </c>
      <c r="E29" s="145">
        <v>3839740</v>
      </c>
      <c r="F29" s="155">
        <f t="shared" si="0"/>
        <v>3839740</v>
      </c>
      <c r="G29" s="150"/>
      <c r="H29" s="10"/>
      <c r="I29" s="11"/>
    </row>
    <row r="30" spans="2:9" s="8" customFormat="1" ht="18" customHeight="1">
      <c r="B30" s="194"/>
      <c r="C30" s="197"/>
      <c r="D30" s="9" t="s">
        <v>32</v>
      </c>
      <c r="E30" s="145">
        <v>4155340</v>
      </c>
      <c r="F30" s="155">
        <f t="shared" si="0"/>
        <v>4155340</v>
      </c>
      <c r="G30" s="150"/>
      <c r="H30" s="10"/>
      <c r="I30" s="11"/>
    </row>
    <row r="31" spans="2:9" s="8" customFormat="1" ht="18" customHeight="1">
      <c r="B31" s="194"/>
      <c r="C31" s="197"/>
      <c r="D31" s="9" t="s">
        <v>33</v>
      </c>
      <c r="E31" s="145">
        <v>1472780</v>
      </c>
      <c r="F31" s="155">
        <f t="shared" si="0"/>
        <v>1472780</v>
      </c>
      <c r="G31" s="150"/>
      <c r="H31" s="10"/>
      <c r="I31" s="11"/>
    </row>
    <row r="32" spans="2:9" s="8" customFormat="1" ht="18" customHeight="1">
      <c r="B32" s="194"/>
      <c r="C32" s="197"/>
      <c r="D32" s="9" t="s">
        <v>34</v>
      </c>
      <c r="E32" s="145">
        <v>6969390</v>
      </c>
      <c r="F32" s="155">
        <f t="shared" si="0"/>
        <v>6969390</v>
      </c>
      <c r="G32" s="150"/>
      <c r="H32" s="10"/>
      <c r="I32" s="11"/>
    </row>
    <row r="33" spans="2:9" s="8" customFormat="1" ht="18" customHeight="1">
      <c r="B33" s="194"/>
      <c r="C33" s="197"/>
      <c r="D33" s="9" t="s">
        <v>35</v>
      </c>
      <c r="E33" s="145">
        <v>2366960</v>
      </c>
      <c r="F33" s="155">
        <f t="shared" si="0"/>
        <v>2366960</v>
      </c>
      <c r="G33" s="150"/>
      <c r="H33" s="10"/>
      <c r="I33" s="11"/>
    </row>
    <row r="34" spans="2:9" s="8" customFormat="1" ht="18" customHeight="1">
      <c r="B34" s="194"/>
      <c r="C34" s="197"/>
      <c r="D34" s="9" t="s">
        <v>36</v>
      </c>
      <c r="E34" s="145">
        <v>5864810</v>
      </c>
      <c r="F34" s="155">
        <f t="shared" si="0"/>
        <v>5864810</v>
      </c>
      <c r="G34" s="150"/>
      <c r="H34" s="10"/>
      <c r="I34" s="11"/>
    </row>
    <row r="35" spans="2:9" s="8" customFormat="1" ht="18" customHeight="1">
      <c r="B35" s="194"/>
      <c r="C35" s="197"/>
      <c r="D35" s="9" t="s">
        <v>37</v>
      </c>
      <c r="E35" s="145">
        <v>2787760</v>
      </c>
      <c r="F35" s="155">
        <f t="shared" si="0"/>
        <v>2787760</v>
      </c>
      <c r="G35" s="150"/>
      <c r="H35" s="10"/>
      <c r="I35" s="11"/>
    </row>
    <row r="36" spans="2:9" s="8" customFormat="1" ht="18" customHeight="1">
      <c r="B36" s="194"/>
      <c r="C36" s="197"/>
      <c r="D36" s="9" t="s">
        <v>38</v>
      </c>
      <c r="E36" s="145">
        <v>973080</v>
      </c>
      <c r="F36" s="155">
        <f t="shared" si="0"/>
        <v>973080</v>
      </c>
      <c r="G36" s="150"/>
      <c r="H36" s="10"/>
      <c r="I36" s="11"/>
    </row>
    <row r="37" spans="2:9" s="8" customFormat="1" ht="18" customHeight="1">
      <c r="B37" s="194"/>
      <c r="C37" s="197"/>
      <c r="D37" s="9" t="s">
        <v>39</v>
      </c>
      <c r="E37" s="145">
        <v>3129650</v>
      </c>
      <c r="F37" s="155">
        <f t="shared" si="0"/>
        <v>3129650</v>
      </c>
      <c r="G37" s="150"/>
      <c r="H37" s="10"/>
      <c r="I37" s="11"/>
    </row>
    <row r="38" spans="2:9" s="8" customFormat="1" ht="18" customHeight="1">
      <c r="B38" s="194"/>
      <c r="C38" s="197"/>
      <c r="D38" s="9" t="s">
        <v>40</v>
      </c>
      <c r="E38" s="145">
        <v>3681940</v>
      </c>
      <c r="F38" s="155">
        <f t="shared" si="0"/>
        <v>3681940</v>
      </c>
      <c r="G38" s="150"/>
      <c r="H38" s="10"/>
      <c r="I38" s="11"/>
    </row>
    <row r="39" spans="2:9" s="8" customFormat="1" ht="18" customHeight="1">
      <c r="B39" s="194"/>
      <c r="C39" s="197"/>
      <c r="D39" s="9" t="s">
        <v>41</v>
      </c>
      <c r="E39" s="145">
        <v>3997540</v>
      </c>
      <c r="F39" s="155">
        <f t="shared" si="0"/>
        <v>3997540</v>
      </c>
      <c r="G39" s="150"/>
      <c r="H39" s="10"/>
      <c r="I39" s="11"/>
    </row>
    <row r="40" spans="2:9" s="8" customFormat="1" ht="18" customHeight="1">
      <c r="B40" s="194"/>
      <c r="C40" s="197"/>
      <c r="D40" s="9" t="s">
        <v>42</v>
      </c>
      <c r="E40" s="145">
        <v>5549210</v>
      </c>
      <c r="F40" s="155">
        <f t="shared" si="0"/>
        <v>5549210</v>
      </c>
      <c r="G40" s="150"/>
      <c r="H40" s="10"/>
      <c r="I40" s="11"/>
    </row>
    <row r="41" spans="2:9" s="8" customFormat="1" ht="18" customHeight="1">
      <c r="B41" s="194"/>
      <c r="C41" s="198"/>
      <c r="D41" s="12" t="s">
        <v>21</v>
      </c>
      <c r="E41" s="146">
        <f>SUM(E18:E40)</f>
        <v>153878900</v>
      </c>
      <c r="F41" s="156">
        <f t="shared" si="0"/>
        <v>153878900</v>
      </c>
      <c r="G41" s="151"/>
      <c r="H41" s="13"/>
      <c r="I41" s="11"/>
    </row>
    <row r="42" spans="2:9" s="8" customFormat="1" ht="18" customHeight="1">
      <c r="B42" s="194"/>
      <c r="C42" s="196" t="s">
        <v>60</v>
      </c>
      <c r="D42" s="9" t="s">
        <v>43</v>
      </c>
      <c r="E42" s="145">
        <v>1630570</v>
      </c>
      <c r="F42" s="155">
        <f t="shared" si="0"/>
        <v>1630570</v>
      </c>
      <c r="G42" s="150"/>
      <c r="H42" s="10"/>
      <c r="I42" s="11"/>
    </row>
    <row r="43" spans="2:9" s="8" customFormat="1" ht="18" customHeight="1">
      <c r="B43" s="194"/>
      <c r="C43" s="197"/>
      <c r="D43" s="9" t="s">
        <v>44</v>
      </c>
      <c r="E43" s="145">
        <v>1019110</v>
      </c>
      <c r="F43" s="155">
        <f t="shared" si="0"/>
        <v>1019110</v>
      </c>
      <c r="G43" s="150"/>
      <c r="H43" s="10"/>
      <c r="I43" s="11"/>
    </row>
    <row r="44" spans="2:9" s="8" customFormat="1" ht="18" customHeight="1">
      <c r="B44" s="194"/>
      <c r="C44" s="197"/>
      <c r="D44" s="9" t="s">
        <v>45</v>
      </c>
      <c r="E44" s="145">
        <v>2038220</v>
      </c>
      <c r="F44" s="155">
        <f t="shared" si="0"/>
        <v>2038220</v>
      </c>
      <c r="G44" s="150"/>
      <c r="H44" s="10"/>
      <c r="I44" s="11"/>
    </row>
    <row r="45" spans="2:9" s="8" customFormat="1" ht="18" customHeight="1">
      <c r="B45" s="194"/>
      <c r="C45" s="197"/>
      <c r="D45" s="9" t="s">
        <v>46</v>
      </c>
      <c r="E45" s="145">
        <v>4484080</v>
      </c>
      <c r="F45" s="155">
        <f t="shared" si="0"/>
        <v>4484080</v>
      </c>
      <c r="G45" s="150"/>
      <c r="H45" s="10"/>
      <c r="I45" s="11"/>
    </row>
    <row r="46" spans="2:9" s="8" customFormat="1" ht="18" customHeight="1">
      <c r="B46" s="194"/>
      <c r="C46" s="197"/>
      <c r="D46" s="9" t="s">
        <v>47</v>
      </c>
      <c r="E46" s="145">
        <v>2445860</v>
      </c>
      <c r="F46" s="155">
        <f t="shared" si="0"/>
        <v>2445860</v>
      </c>
      <c r="G46" s="150"/>
      <c r="H46" s="10"/>
      <c r="I46" s="11"/>
    </row>
    <row r="47" spans="2:9" s="8" customFormat="1" ht="18" customHeight="1">
      <c r="B47" s="194"/>
      <c r="C47" s="197"/>
      <c r="D47" s="9" t="s">
        <v>48</v>
      </c>
      <c r="E47" s="145">
        <v>5707010</v>
      </c>
      <c r="F47" s="155">
        <f t="shared" si="0"/>
        <v>5707010</v>
      </c>
      <c r="G47" s="150"/>
      <c r="H47" s="10"/>
      <c r="I47" s="11"/>
    </row>
    <row r="48" spans="2:9" s="8" customFormat="1" ht="18" customHeight="1">
      <c r="B48" s="194"/>
      <c r="C48" s="197"/>
      <c r="D48" s="9" t="s">
        <v>49</v>
      </c>
      <c r="E48" s="145">
        <v>611470</v>
      </c>
      <c r="F48" s="155">
        <f t="shared" si="0"/>
        <v>611470</v>
      </c>
      <c r="G48" s="150"/>
      <c r="H48" s="10"/>
      <c r="I48" s="11"/>
    </row>
    <row r="49" spans="2:9" s="8" customFormat="1" ht="18" customHeight="1">
      <c r="B49" s="194"/>
      <c r="C49" s="197"/>
      <c r="D49" s="9" t="s">
        <v>50</v>
      </c>
      <c r="E49" s="145">
        <v>815290</v>
      </c>
      <c r="F49" s="155">
        <f t="shared" si="0"/>
        <v>815290</v>
      </c>
      <c r="G49" s="150"/>
      <c r="H49" s="10"/>
      <c r="I49" s="11"/>
    </row>
    <row r="50" spans="2:9" s="8" customFormat="1" ht="18" customHeight="1">
      <c r="B50" s="194"/>
      <c r="C50" s="197"/>
      <c r="D50" s="9" t="s">
        <v>51</v>
      </c>
      <c r="E50" s="145">
        <v>1630570</v>
      </c>
      <c r="F50" s="155">
        <f t="shared" si="0"/>
        <v>1630570</v>
      </c>
      <c r="G50" s="150"/>
      <c r="H50" s="10"/>
      <c r="I50" s="11"/>
    </row>
    <row r="51" spans="2:9" s="8" customFormat="1" ht="18" customHeight="1">
      <c r="B51" s="194"/>
      <c r="C51" s="198"/>
      <c r="D51" s="12" t="s">
        <v>21</v>
      </c>
      <c r="E51" s="146">
        <f>SUM(E42:E50)</f>
        <v>20382180</v>
      </c>
      <c r="F51" s="156">
        <f t="shared" si="0"/>
        <v>20382180</v>
      </c>
      <c r="G51" s="151"/>
      <c r="H51" s="13"/>
      <c r="I51" s="11"/>
    </row>
    <row r="52" spans="2:9" s="8" customFormat="1" ht="18" customHeight="1">
      <c r="B52" s="194"/>
      <c r="C52" s="199" t="s">
        <v>52</v>
      </c>
      <c r="D52" s="200"/>
      <c r="E52" s="146">
        <v>15280062</v>
      </c>
      <c r="F52" s="156"/>
      <c r="G52" s="151">
        <f>E52</f>
        <v>15280062</v>
      </c>
      <c r="H52" s="13"/>
      <c r="I52" s="11"/>
    </row>
    <row r="53" spans="2:9" s="8" customFormat="1" ht="18" customHeight="1">
      <c r="B53" s="194"/>
      <c r="C53" s="199" t="s">
        <v>53</v>
      </c>
      <c r="D53" s="200"/>
      <c r="E53" s="146">
        <v>9441553</v>
      </c>
      <c r="F53" s="156"/>
      <c r="G53" s="151"/>
      <c r="H53" s="13">
        <f>E53</f>
        <v>9441553</v>
      </c>
      <c r="I53" s="11"/>
    </row>
    <row r="54" spans="2:9" s="8" customFormat="1" ht="18" customHeight="1">
      <c r="B54" s="195"/>
      <c r="C54" s="199" t="s">
        <v>54</v>
      </c>
      <c r="D54" s="200"/>
      <c r="E54" s="146">
        <v>8179173</v>
      </c>
      <c r="F54" s="156"/>
      <c r="G54" s="151"/>
      <c r="H54" s="13">
        <f>E54</f>
        <v>8179173</v>
      </c>
      <c r="I54" s="11"/>
    </row>
    <row r="55" spans="2:9" s="8" customFormat="1" ht="18" customHeight="1">
      <c r="B55" s="186" t="s">
        <v>1</v>
      </c>
      <c r="C55" s="187"/>
      <c r="D55" s="188"/>
      <c r="E55" s="147">
        <v>8281464</v>
      </c>
      <c r="F55" s="157">
        <v>7186020</v>
      </c>
      <c r="G55" s="152">
        <v>511220</v>
      </c>
      <c r="H55" s="14">
        <v>584224</v>
      </c>
      <c r="I55" s="11"/>
    </row>
    <row r="56" spans="2:9" s="8" customFormat="1" ht="18" customHeight="1">
      <c r="B56" s="186" t="s">
        <v>2</v>
      </c>
      <c r="C56" s="187"/>
      <c r="D56" s="188"/>
      <c r="E56" s="147">
        <v>3549198</v>
      </c>
      <c r="F56" s="157">
        <v>3079720</v>
      </c>
      <c r="G56" s="152">
        <v>219100</v>
      </c>
      <c r="H56" s="14">
        <v>250378</v>
      </c>
      <c r="I56" s="11"/>
    </row>
    <row r="57" spans="2:9" s="8" customFormat="1" ht="18" customHeight="1" thickBot="1">
      <c r="B57" s="189" t="s">
        <v>55</v>
      </c>
      <c r="C57" s="190"/>
      <c r="D57" s="191"/>
      <c r="E57" s="148">
        <f>SUM(E17,E41,E51,E52:E56)</f>
        <v>236613260</v>
      </c>
      <c r="F57" s="158">
        <f t="shared" ref="F57:H57" si="1">SUM(F17,F41,F51,F52:F56)</f>
        <v>202147550</v>
      </c>
      <c r="G57" s="153">
        <f t="shared" si="1"/>
        <v>16010382</v>
      </c>
      <c r="H57" s="15">
        <f t="shared" si="1"/>
        <v>18455328</v>
      </c>
      <c r="I57" s="11"/>
    </row>
    <row r="58" spans="2:9" ht="24" customHeight="1">
      <c r="E58" s="8">
        <v>236613260</v>
      </c>
    </row>
    <row r="59" spans="2:9" ht="24" customHeight="1">
      <c r="E59" s="18" t="s">
        <v>64</v>
      </c>
    </row>
  </sheetData>
  <mergeCells count="11">
    <mergeCell ref="B55:D55"/>
    <mergeCell ref="B56:D56"/>
    <mergeCell ref="B57:D57"/>
    <mergeCell ref="A1:H1"/>
    <mergeCell ref="B4:B54"/>
    <mergeCell ref="C4:C17"/>
    <mergeCell ref="C18:C41"/>
    <mergeCell ref="C42:C51"/>
    <mergeCell ref="C52:D52"/>
    <mergeCell ref="C53:D53"/>
    <mergeCell ref="C54:D54"/>
  </mergeCells>
  <phoneticPr fontId="1" type="noConversion"/>
  <pageMargins left="0.7" right="0.7" top="0.75" bottom="0.75" header="0.3" footer="0.3"/>
  <pageSetup paperSize="9" scale="6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10"/>
  </sheetPr>
  <dimension ref="A1:AE125"/>
  <sheetViews>
    <sheetView tabSelected="1" view="pageBreakPreview" zoomScale="85" zoomScaleNormal="100" zoomScaleSheetLayoutView="85" workbookViewId="0">
      <pane xSplit="2" ySplit="8" topLeftCell="C9" activePane="bottomRight" state="frozen"/>
      <selection activeCell="B21" sqref="B21:B23"/>
      <selection pane="topRight" activeCell="B21" sqref="B21:B23"/>
      <selection pane="bottomLeft" activeCell="B21" sqref="B21:B23"/>
      <selection pane="bottomRight" activeCell="G49" sqref="G49"/>
    </sheetView>
  </sheetViews>
  <sheetFormatPr defaultRowHeight="16.5"/>
  <cols>
    <col min="1" max="1" width="5.75" style="40" customWidth="1"/>
    <col min="2" max="2" width="21.5" style="40" customWidth="1"/>
    <col min="3" max="13" width="7" style="41" customWidth="1"/>
    <col min="14" max="17" width="7" style="42" customWidth="1"/>
    <col min="18" max="22" width="7" style="41" customWidth="1"/>
    <col min="23" max="26" width="7" style="42" customWidth="1"/>
    <col min="27" max="30" width="7" style="41" customWidth="1"/>
    <col min="31" max="31" width="7.25" style="41" customWidth="1"/>
    <col min="32" max="50" width="5.5" style="42" customWidth="1"/>
    <col min="51" max="16384" width="9" style="42"/>
  </cols>
  <sheetData>
    <row r="1" spans="1:31" ht="9" customHeight="1"/>
    <row r="2" spans="1:31" s="49" customFormat="1" ht="30.75" customHeight="1">
      <c r="A2" s="43" t="s">
        <v>104</v>
      </c>
      <c r="B2" s="44"/>
      <c r="C2" s="45"/>
      <c r="D2" s="46"/>
      <c r="E2" s="46"/>
      <c r="F2" s="46"/>
      <c r="G2" s="46"/>
      <c r="H2" s="46"/>
      <c r="I2" s="46"/>
      <c r="J2" s="47"/>
      <c r="K2" s="47"/>
      <c r="L2" s="48"/>
      <c r="M2" s="48"/>
      <c r="N2" s="48"/>
      <c r="O2" s="48"/>
      <c r="P2" s="48"/>
      <c r="Q2" s="48"/>
      <c r="V2" s="48"/>
      <c r="W2" s="48"/>
      <c r="X2" s="48"/>
      <c r="Y2" s="48"/>
      <c r="Z2" s="48"/>
      <c r="AE2" s="48"/>
    </row>
    <row r="3" spans="1:31" s="50" customFormat="1" ht="17.25" customHeight="1"/>
    <row r="4" spans="1:31" s="50" customFormat="1" ht="21">
      <c r="A4" s="51" t="s">
        <v>105</v>
      </c>
    </row>
    <row r="5" spans="1:31" s="52" customFormat="1" ht="6" customHeight="1" thickBot="1"/>
    <row r="6" spans="1:31" s="53" customFormat="1" ht="20.25" customHeight="1">
      <c r="A6" s="209" t="s">
        <v>106</v>
      </c>
      <c r="B6" s="210"/>
      <c r="C6" s="201" t="s">
        <v>107</v>
      </c>
      <c r="D6" s="202"/>
      <c r="E6" s="202"/>
      <c r="F6" s="203"/>
      <c r="G6" s="201" t="s">
        <v>108</v>
      </c>
      <c r="H6" s="202"/>
      <c r="I6" s="202"/>
      <c r="J6" s="202"/>
      <c r="K6" s="202"/>
      <c r="L6" s="202"/>
      <c r="M6" s="202"/>
      <c r="N6" s="202"/>
      <c r="O6" s="202"/>
      <c r="P6" s="202"/>
      <c r="Q6" s="202"/>
      <c r="R6" s="203"/>
      <c r="S6" s="201" t="s">
        <v>109</v>
      </c>
      <c r="T6" s="202"/>
      <c r="U6" s="202"/>
      <c r="V6" s="202"/>
      <c r="W6" s="202"/>
      <c r="X6" s="202"/>
      <c r="Y6" s="202"/>
      <c r="Z6" s="202"/>
      <c r="AA6" s="202"/>
      <c r="AB6" s="202"/>
      <c r="AC6" s="202"/>
      <c r="AD6" s="203"/>
      <c r="AE6" s="113" t="s">
        <v>110</v>
      </c>
    </row>
    <row r="7" spans="1:31" s="53" customFormat="1" ht="20.25" customHeight="1">
      <c r="A7" s="211"/>
      <c r="B7" s="212"/>
      <c r="C7" s="54">
        <v>9</v>
      </c>
      <c r="D7" s="55">
        <v>10</v>
      </c>
      <c r="E7" s="55">
        <v>11</v>
      </c>
      <c r="F7" s="56">
        <v>12</v>
      </c>
      <c r="G7" s="54">
        <v>1</v>
      </c>
      <c r="H7" s="55">
        <f>G7+1</f>
        <v>2</v>
      </c>
      <c r="I7" s="55">
        <v>3</v>
      </c>
      <c r="J7" s="55">
        <f>I7+1</f>
        <v>4</v>
      </c>
      <c r="K7" s="55">
        <f t="shared" ref="K7:Z8" si="0">J7+1</f>
        <v>5</v>
      </c>
      <c r="L7" s="55">
        <f t="shared" si="0"/>
        <v>6</v>
      </c>
      <c r="M7" s="55">
        <f t="shared" si="0"/>
        <v>7</v>
      </c>
      <c r="N7" s="55">
        <f t="shared" si="0"/>
        <v>8</v>
      </c>
      <c r="O7" s="55">
        <f t="shared" si="0"/>
        <v>9</v>
      </c>
      <c r="P7" s="55">
        <f t="shared" si="0"/>
        <v>10</v>
      </c>
      <c r="Q7" s="55">
        <f t="shared" si="0"/>
        <v>11</v>
      </c>
      <c r="R7" s="56">
        <f t="shared" si="0"/>
        <v>12</v>
      </c>
      <c r="S7" s="54">
        <v>1</v>
      </c>
      <c r="T7" s="55">
        <v>2</v>
      </c>
      <c r="U7" s="55">
        <v>3</v>
      </c>
      <c r="V7" s="55">
        <f t="shared" si="0"/>
        <v>4</v>
      </c>
      <c r="W7" s="55">
        <f t="shared" si="0"/>
        <v>5</v>
      </c>
      <c r="X7" s="55">
        <f t="shared" si="0"/>
        <v>6</v>
      </c>
      <c r="Y7" s="55">
        <f t="shared" si="0"/>
        <v>7</v>
      </c>
      <c r="Z7" s="55">
        <f t="shared" si="0"/>
        <v>8</v>
      </c>
      <c r="AA7" s="55">
        <f t="shared" ref="AA7:AD8" si="1">Z7+1</f>
        <v>9</v>
      </c>
      <c r="AB7" s="55">
        <f t="shared" si="1"/>
        <v>10</v>
      </c>
      <c r="AC7" s="55">
        <f t="shared" si="1"/>
        <v>11</v>
      </c>
      <c r="AD7" s="56">
        <v>12</v>
      </c>
      <c r="AE7" s="114">
        <v>1</v>
      </c>
    </row>
    <row r="8" spans="1:31" s="53" customFormat="1" ht="20.25" customHeight="1" thickBot="1">
      <c r="A8" s="213"/>
      <c r="B8" s="214"/>
      <c r="C8" s="57">
        <v>1</v>
      </c>
      <c r="D8" s="58">
        <f>C8+1</f>
        <v>2</v>
      </c>
      <c r="E8" s="58">
        <f t="shared" ref="E8:J8" si="2">D8+1</f>
        <v>3</v>
      </c>
      <c r="F8" s="59">
        <f t="shared" si="2"/>
        <v>4</v>
      </c>
      <c r="G8" s="57">
        <f t="shared" si="2"/>
        <v>5</v>
      </c>
      <c r="H8" s="58">
        <f t="shared" si="2"/>
        <v>6</v>
      </c>
      <c r="I8" s="58">
        <f t="shared" si="2"/>
        <v>7</v>
      </c>
      <c r="J8" s="58">
        <f t="shared" si="2"/>
        <v>8</v>
      </c>
      <c r="K8" s="58">
        <f t="shared" si="0"/>
        <v>9</v>
      </c>
      <c r="L8" s="58">
        <f t="shared" si="0"/>
        <v>10</v>
      </c>
      <c r="M8" s="58">
        <f t="shared" si="0"/>
        <v>11</v>
      </c>
      <c r="N8" s="58">
        <f t="shared" si="0"/>
        <v>12</v>
      </c>
      <c r="O8" s="58">
        <f t="shared" si="0"/>
        <v>13</v>
      </c>
      <c r="P8" s="58">
        <f t="shared" si="0"/>
        <v>14</v>
      </c>
      <c r="Q8" s="58">
        <f t="shared" si="0"/>
        <v>15</v>
      </c>
      <c r="R8" s="59">
        <f t="shared" si="0"/>
        <v>16</v>
      </c>
      <c r="S8" s="57">
        <f t="shared" si="0"/>
        <v>17</v>
      </c>
      <c r="T8" s="58">
        <f t="shared" si="0"/>
        <v>18</v>
      </c>
      <c r="U8" s="58">
        <f t="shared" si="0"/>
        <v>19</v>
      </c>
      <c r="V8" s="58">
        <f t="shared" si="0"/>
        <v>20</v>
      </c>
      <c r="W8" s="58">
        <f t="shared" si="0"/>
        <v>21</v>
      </c>
      <c r="X8" s="58">
        <f t="shared" si="0"/>
        <v>22</v>
      </c>
      <c r="Y8" s="58">
        <f t="shared" si="0"/>
        <v>23</v>
      </c>
      <c r="Z8" s="58">
        <f t="shared" si="0"/>
        <v>24</v>
      </c>
      <c r="AA8" s="58">
        <f t="shared" si="1"/>
        <v>25</v>
      </c>
      <c r="AB8" s="58">
        <f t="shared" si="1"/>
        <v>26</v>
      </c>
      <c r="AC8" s="58">
        <f t="shared" si="1"/>
        <v>27</v>
      </c>
      <c r="AD8" s="59">
        <f t="shared" si="1"/>
        <v>28</v>
      </c>
      <c r="AE8" s="115">
        <f>AD8+1</f>
        <v>29</v>
      </c>
    </row>
    <row r="9" spans="1:31" s="53" customFormat="1" ht="5.25" customHeight="1">
      <c r="A9" s="204" t="s">
        <v>111</v>
      </c>
      <c r="B9" s="206" t="s">
        <v>112</v>
      </c>
      <c r="C9" s="60"/>
      <c r="D9" s="61"/>
      <c r="E9" s="61"/>
      <c r="F9" s="62"/>
      <c r="G9" s="60"/>
      <c r="H9" s="61"/>
      <c r="I9" s="61"/>
      <c r="J9" s="61"/>
      <c r="K9" s="61"/>
      <c r="L9" s="61"/>
      <c r="M9" s="61"/>
      <c r="N9" s="61"/>
      <c r="O9" s="61"/>
      <c r="P9" s="61"/>
      <c r="Q9" s="61"/>
      <c r="R9" s="62"/>
      <c r="S9" s="60"/>
      <c r="T9" s="61"/>
      <c r="U9" s="61"/>
      <c r="V9" s="61"/>
      <c r="W9" s="61"/>
      <c r="X9" s="61"/>
      <c r="Y9" s="61"/>
      <c r="Z9" s="61"/>
      <c r="AA9" s="61"/>
      <c r="AB9" s="61"/>
      <c r="AC9" s="61"/>
      <c r="AD9" s="62"/>
      <c r="AE9" s="116"/>
    </row>
    <row r="10" spans="1:31" s="53" customFormat="1" ht="9" customHeight="1">
      <c r="A10" s="205"/>
      <c r="B10" s="207"/>
      <c r="C10" s="63"/>
      <c r="D10" s="64"/>
      <c r="E10" s="64"/>
      <c r="F10" s="65"/>
      <c r="G10" s="66"/>
      <c r="H10" s="64"/>
      <c r="I10" s="64"/>
      <c r="J10" s="64"/>
      <c r="K10" s="67"/>
      <c r="L10" s="68"/>
      <c r="M10" s="68"/>
      <c r="N10" s="61"/>
      <c r="O10" s="61"/>
      <c r="P10" s="61"/>
      <c r="Q10" s="61"/>
      <c r="R10" s="69"/>
      <c r="S10" s="63"/>
      <c r="T10" s="67"/>
      <c r="U10" s="67"/>
      <c r="V10" s="67"/>
      <c r="W10" s="61"/>
      <c r="X10" s="61"/>
      <c r="Y10" s="61"/>
      <c r="Z10" s="61"/>
      <c r="AA10" s="67"/>
      <c r="AB10" s="67"/>
      <c r="AC10" s="67"/>
      <c r="AD10" s="69"/>
      <c r="AE10" s="117"/>
    </row>
    <row r="11" spans="1:31" s="53" customFormat="1" ht="5.25" customHeight="1">
      <c r="A11" s="205"/>
      <c r="B11" s="208"/>
      <c r="C11" s="70"/>
      <c r="D11" s="71"/>
      <c r="E11" s="71"/>
      <c r="F11" s="72"/>
      <c r="G11" s="70"/>
      <c r="H11" s="71"/>
      <c r="I11" s="71"/>
      <c r="J11" s="71"/>
      <c r="K11" s="71"/>
      <c r="L11" s="71"/>
      <c r="M11" s="71"/>
      <c r="N11" s="73"/>
      <c r="O11" s="73"/>
      <c r="P11" s="73"/>
      <c r="Q11" s="73"/>
      <c r="R11" s="72"/>
      <c r="S11" s="70"/>
      <c r="T11" s="71"/>
      <c r="U11" s="71"/>
      <c r="V11" s="71"/>
      <c r="W11" s="73"/>
      <c r="X11" s="73"/>
      <c r="Y11" s="73"/>
      <c r="Z11" s="73"/>
      <c r="AA11" s="71"/>
      <c r="AB11" s="71"/>
      <c r="AC11" s="71"/>
      <c r="AD11" s="72"/>
      <c r="AE11" s="118"/>
    </row>
    <row r="12" spans="1:31" s="53" customFormat="1" ht="5.25" customHeight="1">
      <c r="A12" s="205"/>
      <c r="B12" s="206" t="s">
        <v>113</v>
      </c>
      <c r="C12" s="74"/>
      <c r="D12" s="67"/>
      <c r="E12" s="67"/>
      <c r="F12" s="69"/>
      <c r="G12" s="63"/>
      <c r="H12" s="67"/>
      <c r="I12" s="67"/>
      <c r="J12" s="75"/>
      <c r="K12" s="75"/>
      <c r="L12" s="75"/>
      <c r="M12" s="75"/>
      <c r="N12" s="76"/>
      <c r="O12" s="76"/>
      <c r="P12" s="76"/>
      <c r="Q12" s="76"/>
      <c r="R12" s="69"/>
      <c r="S12" s="63"/>
      <c r="T12" s="67"/>
      <c r="U12" s="67"/>
      <c r="V12" s="75"/>
      <c r="W12" s="76"/>
      <c r="X12" s="76"/>
      <c r="Y12" s="76"/>
      <c r="Z12" s="76"/>
      <c r="AA12" s="67"/>
      <c r="AB12" s="67"/>
      <c r="AC12" s="67"/>
      <c r="AD12" s="69"/>
      <c r="AE12" s="119"/>
    </row>
    <row r="13" spans="1:31" s="53" customFormat="1" ht="9" customHeight="1">
      <c r="A13" s="205"/>
      <c r="B13" s="207"/>
      <c r="C13" s="66"/>
      <c r="D13" s="64"/>
      <c r="E13" s="64"/>
      <c r="F13" s="65"/>
      <c r="G13" s="66"/>
      <c r="H13" s="64"/>
      <c r="I13" s="64"/>
      <c r="J13" s="67"/>
      <c r="K13" s="67"/>
      <c r="L13" s="68"/>
      <c r="M13" s="68"/>
      <c r="N13" s="61"/>
      <c r="O13" s="61"/>
      <c r="P13" s="61"/>
      <c r="Q13" s="61"/>
      <c r="R13" s="69"/>
      <c r="S13" s="63"/>
      <c r="T13" s="67"/>
      <c r="U13" s="67"/>
      <c r="V13" s="67"/>
      <c r="W13" s="61"/>
      <c r="X13" s="61"/>
      <c r="Y13" s="61"/>
      <c r="Z13" s="61"/>
      <c r="AA13" s="67"/>
      <c r="AB13" s="67"/>
      <c r="AC13" s="67"/>
      <c r="AD13" s="69"/>
      <c r="AE13" s="117"/>
    </row>
    <row r="14" spans="1:31" s="53" customFormat="1" ht="5.25" customHeight="1">
      <c r="A14" s="205"/>
      <c r="B14" s="208"/>
      <c r="C14" s="70"/>
      <c r="D14" s="71"/>
      <c r="E14" s="71"/>
      <c r="F14" s="72"/>
      <c r="G14" s="70"/>
      <c r="H14" s="71"/>
      <c r="I14" s="71"/>
      <c r="J14" s="71"/>
      <c r="K14" s="71"/>
      <c r="L14" s="71"/>
      <c r="M14" s="71"/>
      <c r="N14" s="73"/>
      <c r="O14" s="73"/>
      <c r="P14" s="73"/>
      <c r="Q14" s="73"/>
      <c r="R14" s="72"/>
      <c r="S14" s="70"/>
      <c r="T14" s="71"/>
      <c r="U14" s="71"/>
      <c r="V14" s="71"/>
      <c r="W14" s="73"/>
      <c r="X14" s="73"/>
      <c r="Y14" s="73"/>
      <c r="Z14" s="73"/>
      <c r="AA14" s="71"/>
      <c r="AB14" s="71"/>
      <c r="AC14" s="71"/>
      <c r="AD14" s="72"/>
      <c r="AE14" s="118"/>
    </row>
    <row r="15" spans="1:31" s="53" customFormat="1" ht="5.25" customHeight="1">
      <c r="A15" s="205"/>
      <c r="B15" s="206" t="s">
        <v>114</v>
      </c>
      <c r="C15" s="74"/>
      <c r="D15" s="67"/>
      <c r="E15" s="67"/>
      <c r="F15" s="69"/>
      <c r="G15" s="63"/>
      <c r="H15" s="67"/>
      <c r="I15" s="67"/>
      <c r="J15" s="75"/>
      <c r="K15" s="75"/>
      <c r="L15" s="75"/>
      <c r="M15" s="75"/>
      <c r="N15" s="76"/>
      <c r="O15" s="76"/>
      <c r="P15" s="76"/>
      <c r="Q15" s="76"/>
      <c r="R15" s="69"/>
      <c r="S15" s="63"/>
      <c r="T15" s="67"/>
      <c r="U15" s="67"/>
      <c r="V15" s="75"/>
      <c r="W15" s="76"/>
      <c r="X15" s="76"/>
      <c r="Y15" s="76"/>
      <c r="Z15" s="76"/>
      <c r="AA15" s="67"/>
      <c r="AB15" s="67"/>
      <c r="AC15" s="67"/>
      <c r="AD15" s="69"/>
      <c r="AE15" s="119"/>
    </row>
    <row r="16" spans="1:31" s="53" customFormat="1" ht="9" customHeight="1">
      <c r="A16" s="205"/>
      <c r="B16" s="207"/>
      <c r="C16" s="63"/>
      <c r="D16" s="67"/>
      <c r="E16" s="67"/>
      <c r="F16" s="69"/>
      <c r="G16" s="63"/>
      <c r="H16" s="67"/>
      <c r="I16" s="77"/>
      <c r="J16" s="67"/>
      <c r="K16" s="67"/>
      <c r="L16" s="67"/>
      <c r="M16" s="67"/>
      <c r="N16" s="61"/>
      <c r="O16" s="61"/>
      <c r="P16" s="61"/>
      <c r="Q16" s="61"/>
      <c r="R16" s="69"/>
      <c r="S16" s="63"/>
      <c r="T16" s="67"/>
      <c r="U16" s="77"/>
      <c r="V16" s="64"/>
      <c r="W16" s="78"/>
      <c r="X16" s="78"/>
      <c r="Y16" s="78"/>
      <c r="Z16" s="61"/>
      <c r="AA16" s="67"/>
      <c r="AB16" s="67"/>
      <c r="AC16" s="67"/>
      <c r="AD16" s="69"/>
      <c r="AE16" s="117"/>
    </row>
    <row r="17" spans="1:31" s="53" customFormat="1" ht="5.25" customHeight="1">
      <c r="A17" s="205"/>
      <c r="B17" s="208"/>
      <c r="C17" s="70"/>
      <c r="D17" s="71"/>
      <c r="E17" s="71"/>
      <c r="F17" s="72"/>
      <c r="G17" s="70"/>
      <c r="H17" s="71"/>
      <c r="I17" s="79"/>
      <c r="J17" s="71"/>
      <c r="K17" s="71"/>
      <c r="L17" s="71"/>
      <c r="M17" s="71"/>
      <c r="N17" s="73"/>
      <c r="O17" s="73"/>
      <c r="P17" s="73"/>
      <c r="Q17" s="73"/>
      <c r="R17" s="72"/>
      <c r="S17" s="70"/>
      <c r="T17" s="71"/>
      <c r="U17" s="79"/>
      <c r="V17" s="71"/>
      <c r="W17" s="73"/>
      <c r="X17" s="73"/>
      <c r="Y17" s="73"/>
      <c r="Z17" s="73"/>
      <c r="AA17" s="71"/>
      <c r="AB17" s="71"/>
      <c r="AC17" s="71"/>
      <c r="AD17" s="72"/>
      <c r="AE17" s="118"/>
    </row>
    <row r="18" spans="1:31" s="53" customFormat="1" ht="5.25" customHeight="1">
      <c r="A18" s="205"/>
      <c r="B18" s="206" t="s">
        <v>115</v>
      </c>
      <c r="C18" s="74"/>
      <c r="D18" s="75"/>
      <c r="E18" s="75"/>
      <c r="F18" s="80"/>
      <c r="G18" s="74"/>
      <c r="H18" s="75"/>
      <c r="I18" s="81"/>
      <c r="J18" s="75"/>
      <c r="K18" s="75"/>
      <c r="L18" s="75"/>
      <c r="M18" s="75"/>
      <c r="N18" s="76"/>
      <c r="O18" s="76"/>
      <c r="P18" s="76"/>
      <c r="Q18" s="76"/>
      <c r="R18" s="80"/>
      <c r="S18" s="74"/>
      <c r="T18" s="75"/>
      <c r="U18" s="81"/>
      <c r="V18" s="75"/>
      <c r="W18" s="76"/>
      <c r="X18" s="76"/>
      <c r="Y18" s="76"/>
      <c r="Z18" s="76"/>
      <c r="AA18" s="75"/>
      <c r="AB18" s="75"/>
      <c r="AC18" s="75"/>
      <c r="AD18" s="80"/>
      <c r="AE18" s="119"/>
    </row>
    <row r="19" spans="1:31" s="53" customFormat="1" ht="9" customHeight="1">
      <c r="A19" s="205"/>
      <c r="B19" s="207"/>
      <c r="C19" s="63"/>
      <c r="D19" s="67"/>
      <c r="E19" s="67"/>
      <c r="F19" s="69"/>
      <c r="G19" s="63"/>
      <c r="H19" s="67"/>
      <c r="I19" s="67"/>
      <c r="J19" s="67"/>
      <c r="K19" s="67"/>
      <c r="L19" s="67"/>
      <c r="M19" s="67"/>
      <c r="N19" s="61"/>
      <c r="O19" s="61"/>
      <c r="P19" s="61"/>
      <c r="Q19" s="61"/>
      <c r="R19" s="69"/>
      <c r="S19" s="63"/>
      <c r="T19" s="67"/>
      <c r="U19" s="67"/>
      <c r="V19" s="64"/>
      <c r="W19" s="78"/>
      <c r="X19" s="78"/>
      <c r="Y19" s="78"/>
      <c r="Z19" s="82"/>
      <c r="AA19" s="67"/>
      <c r="AB19" s="67"/>
      <c r="AC19" s="67"/>
      <c r="AD19" s="69"/>
      <c r="AE19" s="117"/>
    </row>
    <row r="20" spans="1:31" s="53" customFormat="1" ht="5.25" customHeight="1">
      <c r="A20" s="205"/>
      <c r="B20" s="208"/>
      <c r="C20" s="70"/>
      <c r="D20" s="71"/>
      <c r="E20" s="71"/>
      <c r="F20" s="72"/>
      <c r="G20" s="70"/>
      <c r="H20" s="71"/>
      <c r="I20" s="71"/>
      <c r="J20" s="71"/>
      <c r="K20" s="71"/>
      <c r="L20" s="71"/>
      <c r="M20" s="71"/>
      <c r="N20" s="73"/>
      <c r="O20" s="73"/>
      <c r="P20" s="73"/>
      <c r="Q20" s="73"/>
      <c r="R20" s="72"/>
      <c r="S20" s="70"/>
      <c r="T20" s="71"/>
      <c r="U20" s="71"/>
      <c r="V20" s="71"/>
      <c r="W20" s="73"/>
      <c r="X20" s="73"/>
      <c r="Y20" s="73"/>
      <c r="Z20" s="73"/>
      <c r="AA20" s="71"/>
      <c r="AB20" s="71"/>
      <c r="AC20" s="71"/>
      <c r="AD20" s="72"/>
      <c r="AE20" s="118"/>
    </row>
    <row r="21" spans="1:31" s="53" customFormat="1" ht="5.25" customHeight="1">
      <c r="A21" s="205"/>
      <c r="B21" s="206" t="s">
        <v>116</v>
      </c>
      <c r="C21" s="74"/>
      <c r="D21" s="75"/>
      <c r="E21" s="75"/>
      <c r="F21" s="80"/>
      <c r="G21" s="74"/>
      <c r="H21" s="75"/>
      <c r="I21" s="75"/>
      <c r="J21" s="75"/>
      <c r="K21" s="75"/>
      <c r="L21" s="75"/>
      <c r="M21" s="75"/>
      <c r="N21" s="76"/>
      <c r="O21" s="76"/>
      <c r="P21" s="76"/>
      <c r="Q21" s="76"/>
      <c r="R21" s="80"/>
      <c r="S21" s="74"/>
      <c r="T21" s="75"/>
      <c r="U21" s="75"/>
      <c r="V21" s="75"/>
      <c r="W21" s="76"/>
      <c r="X21" s="76"/>
      <c r="Y21" s="76"/>
      <c r="Z21" s="76"/>
      <c r="AA21" s="75"/>
      <c r="AB21" s="75"/>
      <c r="AC21" s="75"/>
      <c r="AD21" s="80"/>
      <c r="AE21" s="119"/>
    </row>
    <row r="22" spans="1:31" s="53" customFormat="1" ht="9" customHeight="1">
      <c r="A22" s="205"/>
      <c r="B22" s="207"/>
      <c r="C22" s="63"/>
      <c r="D22" s="67"/>
      <c r="E22" s="67"/>
      <c r="F22" s="69"/>
      <c r="G22" s="63"/>
      <c r="H22" s="67"/>
      <c r="I22" s="67"/>
      <c r="J22" s="67"/>
      <c r="K22" s="67"/>
      <c r="L22" s="67"/>
      <c r="M22" s="67"/>
      <c r="N22" s="61"/>
      <c r="O22" s="61"/>
      <c r="P22" s="61"/>
      <c r="Q22" s="61"/>
      <c r="R22" s="69"/>
      <c r="S22" s="63"/>
      <c r="T22" s="67"/>
      <c r="U22" s="67"/>
      <c r="V22" s="67"/>
      <c r="W22" s="61"/>
      <c r="X22" s="61"/>
      <c r="Y22" s="61"/>
      <c r="Z22" s="61"/>
      <c r="AA22" s="67"/>
      <c r="AB22" s="64"/>
      <c r="AC22" s="83"/>
      <c r="AD22" s="84"/>
      <c r="AE22" s="117"/>
    </row>
    <row r="23" spans="1:31" s="53" customFormat="1" ht="5.25" customHeight="1">
      <c r="A23" s="205"/>
      <c r="B23" s="208"/>
      <c r="C23" s="63"/>
      <c r="D23" s="67"/>
      <c r="E23" s="67"/>
      <c r="F23" s="69"/>
      <c r="G23" s="63"/>
      <c r="H23" s="67"/>
      <c r="I23" s="67"/>
      <c r="J23" s="67"/>
      <c r="K23" s="67"/>
      <c r="L23" s="67"/>
      <c r="M23" s="67"/>
      <c r="N23" s="61"/>
      <c r="O23" s="61"/>
      <c r="P23" s="61"/>
      <c r="Q23" s="61"/>
      <c r="R23" s="69"/>
      <c r="S23" s="63"/>
      <c r="T23" s="67"/>
      <c r="U23" s="67"/>
      <c r="V23" s="67"/>
      <c r="W23" s="61"/>
      <c r="X23" s="61"/>
      <c r="Y23" s="61"/>
      <c r="Z23" s="61"/>
      <c r="AA23" s="67"/>
      <c r="AB23" s="67"/>
      <c r="AC23" s="67"/>
      <c r="AD23" s="69"/>
      <c r="AE23" s="117"/>
    </row>
    <row r="24" spans="1:31" s="85" customFormat="1" ht="5.25" customHeight="1">
      <c r="A24" s="205"/>
      <c r="B24" s="206" t="s">
        <v>117</v>
      </c>
      <c r="C24" s="74"/>
      <c r="D24" s="75"/>
      <c r="E24" s="75"/>
      <c r="F24" s="80"/>
      <c r="G24" s="74"/>
      <c r="H24" s="75"/>
      <c r="I24" s="75"/>
      <c r="J24" s="75"/>
      <c r="K24" s="75"/>
      <c r="L24" s="75"/>
      <c r="M24" s="75"/>
      <c r="N24" s="76"/>
      <c r="O24" s="76"/>
      <c r="P24" s="76"/>
      <c r="Q24" s="76"/>
      <c r="R24" s="80"/>
      <c r="S24" s="74"/>
      <c r="T24" s="75"/>
      <c r="U24" s="75"/>
      <c r="V24" s="75"/>
      <c r="W24" s="76"/>
      <c r="X24" s="76"/>
      <c r="Y24" s="76"/>
      <c r="Z24" s="76"/>
      <c r="AA24" s="75"/>
      <c r="AB24" s="75"/>
      <c r="AC24" s="75"/>
      <c r="AD24" s="80"/>
      <c r="AE24" s="119"/>
    </row>
    <row r="25" spans="1:31" s="85" customFormat="1" ht="9" customHeight="1">
      <c r="A25" s="205"/>
      <c r="B25" s="207"/>
      <c r="C25" s="63"/>
      <c r="D25" s="67"/>
      <c r="E25" s="67"/>
      <c r="F25" s="69"/>
      <c r="G25" s="63"/>
      <c r="H25" s="67"/>
      <c r="I25" s="67"/>
      <c r="J25" s="67"/>
      <c r="K25" s="67"/>
      <c r="L25" s="67"/>
      <c r="M25" s="67"/>
      <c r="N25" s="61"/>
      <c r="O25" s="61"/>
      <c r="P25" s="61"/>
      <c r="Q25" s="61"/>
      <c r="R25" s="69"/>
      <c r="S25" s="63"/>
      <c r="T25" s="67"/>
      <c r="U25" s="67"/>
      <c r="V25" s="64"/>
      <c r="W25" s="82"/>
      <c r="X25" s="82"/>
      <c r="Y25" s="82"/>
      <c r="Z25" s="82"/>
      <c r="AA25" s="67"/>
      <c r="AB25" s="67"/>
      <c r="AC25" s="67"/>
      <c r="AD25" s="69"/>
      <c r="AE25" s="117"/>
    </row>
    <row r="26" spans="1:31" s="85" customFormat="1" ht="5.25" customHeight="1">
      <c r="A26" s="205"/>
      <c r="B26" s="208"/>
      <c r="C26" s="63"/>
      <c r="D26" s="67"/>
      <c r="E26" s="67"/>
      <c r="F26" s="69"/>
      <c r="G26" s="63"/>
      <c r="H26" s="67"/>
      <c r="I26" s="67"/>
      <c r="J26" s="67"/>
      <c r="K26" s="67"/>
      <c r="L26" s="67"/>
      <c r="M26" s="67"/>
      <c r="N26" s="61"/>
      <c r="O26" s="61"/>
      <c r="P26" s="61"/>
      <c r="Q26" s="61"/>
      <c r="R26" s="69"/>
      <c r="S26" s="63"/>
      <c r="T26" s="67"/>
      <c r="U26" s="67"/>
      <c r="V26" s="67"/>
      <c r="W26" s="61"/>
      <c r="X26" s="61"/>
      <c r="Y26" s="61"/>
      <c r="Z26" s="61"/>
      <c r="AA26" s="67"/>
      <c r="AB26" s="67"/>
      <c r="AC26" s="67"/>
      <c r="AD26" s="69"/>
      <c r="AE26" s="117"/>
    </row>
    <row r="27" spans="1:31" s="53" customFormat="1" ht="5.25" customHeight="1">
      <c r="A27" s="205"/>
      <c r="B27" s="206" t="s">
        <v>118</v>
      </c>
      <c r="C27" s="74"/>
      <c r="D27" s="75"/>
      <c r="E27" s="75"/>
      <c r="F27" s="80"/>
      <c r="G27" s="74"/>
      <c r="H27" s="75"/>
      <c r="I27" s="75"/>
      <c r="J27" s="75"/>
      <c r="K27" s="75"/>
      <c r="L27" s="75"/>
      <c r="M27" s="75"/>
      <c r="N27" s="76"/>
      <c r="O27" s="76"/>
      <c r="P27" s="76"/>
      <c r="Q27" s="76"/>
      <c r="R27" s="80"/>
      <c r="S27" s="74"/>
      <c r="T27" s="75"/>
      <c r="U27" s="75"/>
      <c r="V27" s="75"/>
      <c r="W27" s="76"/>
      <c r="X27" s="76"/>
      <c r="Y27" s="76"/>
      <c r="Z27" s="76"/>
      <c r="AA27" s="75"/>
      <c r="AB27" s="75"/>
      <c r="AC27" s="75"/>
      <c r="AD27" s="80"/>
      <c r="AE27" s="119"/>
    </row>
    <row r="28" spans="1:31" s="53" customFormat="1" ht="9" customHeight="1">
      <c r="A28" s="205"/>
      <c r="B28" s="207"/>
      <c r="C28" s="63"/>
      <c r="D28" s="67"/>
      <c r="E28" s="67"/>
      <c r="F28" s="69"/>
      <c r="G28" s="63"/>
      <c r="H28" s="67"/>
      <c r="I28" s="67"/>
      <c r="J28" s="67"/>
      <c r="K28" s="67"/>
      <c r="L28" s="67"/>
      <c r="M28" s="67"/>
      <c r="N28" s="61"/>
      <c r="O28" s="61"/>
      <c r="P28" s="61"/>
      <c r="Q28" s="61"/>
      <c r="R28" s="69"/>
      <c r="S28" s="63"/>
      <c r="T28" s="67"/>
      <c r="U28" s="67"/>
      <c r="V28" s="67"/>
      <c r="W28" s="61"/>
      <c r="X28" s="61"/>
      <c r="Y28" s="61"/>
      <c r="Z28" s="83"/>
      <c r="AA28" s="83"/>
      <c r="AB28" s="83"/>
      <c r="AC28" s="83"/>
      <c r="AD28" s="84"/>
      <c r="AE28" s="117"/>
    </row>
    <row r="29" spans="1:31" s="53" customFormat="1" ht="5.25" customHeight="1">
      <c r="A29" s="205"/>
      <c r="B29" s="208"/>
      <c r="C29" s="70"/>
      <c r="D29" s="71"/>
      <c r="E29" s="71"/>
      <c r="F29" s="72"/>
      <c r="G29" s="70"/>
      <c r="H29" s="71"/>
      <c r="I29" s="71"/>
      <c r="J29" s="71"/>
      <c r="K29" s="71"/>
      <c r="L29" s="71"/>
      <c r="M29" s="71"/>
      <c r="N29" s="73"/>
      <c r="O29" s="73"/>
      <c r="P29" s="73"/>
      <c r="Q29" s="73"/>
      <c r="R29" s="72"/>
      <c r="S29" s="70"/>
      <c r="T29" s="71"/>
      <c r="U29" s="71"/>
      <c r="V29" s="71"/>
      <c r="W29" s="73"/>
      <c r="X29" s="73"/>
      <c r="Y29" s="73"/>
      <c r="Z29" s="73"/>
      <c r="AA29" s="71"/>
      <c r="AB29" s="71"/>
      <c r="AC29" s="71"/>
      <c r="AD29" s="72"/>
      <c r="AE29" s="118"/>
    </row>
    <row r="30" spans="1:31" s="53" customFormat="1" ht="5.25" customHeight="1">
      <c r="A30" s="231" t="s">
        <v>119</v>
      </c>
      <c r="B30" s="234" t="s">
        <v>120</v>
      </c>
      <c r="C30" s="86"/>
      <c r="D30" s="87"/>
      <c r="E30" s="87"/>
      <c r="F30" s="88"/>
      <c r="G30" s="86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8"/>
      <c r="S30" s="86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8"/>
      <c r="AE30" s="120"/>
    </row>
    <row r="31" spans="1:31" s="53" customFormat="1" ht="9" customHeight="1">
      <c r="A31" s="232"/>
      <c r="B31" s="216"/>
      <c r="C31" s="89"/>
      <c r="D31" s="78"/>
      <c r="E31" s="78"/>
      <c r="F31" s="90"/>
      <c r="G31" s="91"/>
      <c r="H31" s="78"/>
      <c r="I31" s="78"/>
      <c r="J31" s="78"/>
      <c r="K31" s="78"/>
      <c r="L31" s="78"/>
      <c r="M31" s="82"/>
      <c r="N31" s="78"/>
      <c r="O31" s="78"/>
      <c r="P31" s="78"/>
      <c r="Q31" s="78"/>
      <c r="R31" s="90"/>
      <c r="S31" s="91"/>
      <c r="T31" s="78"/>
      <c r="U31" s="78"/>
      <c r="V31" s="78"/>
      <c r="W31" s="78"/>
      <c r="X31" s="78"/>
      <c r="Y31" s="78"/>
      <c r="Z31" s="82"/>
      <c r="AA31" s="82"/>
      <c r="AB31" s="82"/>
      <c r="AC31" s="82"/>
      <c r="AD31" s="92"/>
      <c r="AE31" s="116"/>
    </row>
    <row r="32" spans="1:31" s="53" customFormat="1" ht="5.25" customHeight="1">
      <c r="A32" s="232"/>
      <c r="B32" s="216"/>
      <c r="C32" s="93"/>
      <c r="D32" s="73"/>
      <c r="E32" s="73"/>
      <c r="F32" s="94"/>
      <c r="G32" s="9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94"/>
      <c r="S32" s="9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94"/>
      <c r="AE32" s="121"/>
    </row>
    <row r="33" spans="1:31" s="85" customFormat="1" ht="5.25" customHeight="1">
      <c r="A33" s="232"/>
      <c r="B33" s="206" t="s">
        <v>121</v>
      </c>
      <c r="C33" s="74"/>
      <c r="D33" s="75"/>
      <c r="E33" s="75"/>
      <c r="F33" s="80"/>
      <c r="G33" s="74"/>
      <c r="H33" s="75"/>
      <c r="I33" s="75"/>
      <c r="J33" s="75"/>
      <c r="K33" s="75"/>
      <c r="L33" s="75"/>
      <c r="M33" s="75"/>
      <c r="N33" s="76"/>
      <c r="O33" s="76"/>
      <c r="P33" s="76"/>
      <c r="Q33" s="76"/>
      <c r="R33" s="80"/>
      <c r="S33" s="74"/>
      <c r="T33" s="75"/>
      <c r="U33" s="75"/>
      <c r="V33" s="75"/>
      <c r="W33" s="76"/>
      <c r="X33" s="76"/>
      <c r="Y33" s="76"/>
      <c r="Z33" s="76"/>
      <c r="AA33" s="75"/>
      <c r="AB33" s="75"/>
      <c r="AC33" s="75"/>
      <c r="AD33" s="80"/>
      <c r="AE33" s="119"/>
    </row>
    <row r="34" spans="1:31" s="85" customFormat="1" ht="9" customHeight="1">
      <c r="A34" s="232"/>
      <c r="B34" s="207"/>
      <c r="C34" s="66"/>
      <c r="D34" s="64"/>
      <c r="E34" s="64"/>
      <c r="F34" s="65"/>
      <c r="G34" s="66"/>
      <c r="H34" s="64"/>
      <c r="I34" s="64"/>
      <c r="J34" s="64"/>
      <c r="K34" s="83"/>
      <c r="L34" s="64"/>
      <c r="M34" s="64"/>
      <c r="N34" s="61"/>
      <c r="O34" s="61"/>
      <c r="P34" s="61"/>
      <c r="Q34" s="61"/>
      <c r="R34" s="69"/>
      <c r="S34" s="63"/>
      <c r="T34" s="67"/>
      <c r="U34" s="67"/>
      <c r="V34" s="67"/>
      <c r="W34" s="61"/>
      <c r="X34" s="61"/>
      <c r="Y34" s="61"/>
      <c r="Z34" s="61"/>
      <c r="AA34" s="67"/>
      <c r="AB34" s="67"/>
      <c r="AC34" s="67"/>
      <c r="AD34" s="69"/>
      <c r="AE34" s="119"/>
    </row>
    <row r="35" spans="1:31" s="85" customFormat="1" ht="5.25" customHeight="1">
      <c r="A35" s="232"/>
      <c r="B35" s="208"/>
      <c r="C35" s="63"/>
      <c r="D35" s="67"/>
      <c r="E35" s="67"/>
      <c r="F35" s="69"/>
      <c r="G35" s="63"/>
      <c r="H35" s="67"/>
      <c r="I35" s="67"/>
      <c r="J35" s="67"/>
      <c r="K35" s="67"/>
      <c r="L35" s="67"/>
      <c r="M35" s="67"/>
      <c r="N35" s="61"/>
      <c r="O35" s="61"/>
      <c r="P35" s="61"/>
      <c r="Q35" s="61"/>
      <c r="R35" s="69"/>
      <c r="S35" s="63"/>
      <c r="T35" s="67"/>
      <c r="U35" s="67"/>
      <c r="V35" s="67"/>
      <c r="W35" s="61"/>
      <c r="X35" s="61"/>
      <c r="Y35" s="61"/>
      <c r="Z35" s="61"/>
      <c r="AA35" s="67"/>
      <c r="AB35" s="67"/>
      <c r="AC35" s="67"/>
      <c r="AD35" s="69"/>
      <c r="AE35" s="119"/>
    </row>
    <row r="36" spans="1:31" s="85" customFormat="1" ht="5.25" customHeight="1">
      <c r="A36" s="232"/>
      <c r="B36" s="206" t="s">
        <v>152</v>
      </c>
      <c r="C36" s="74"/>
      <c r="D36" s="75"/>
      <c r="E36" s="75"/>
      <c r="F36" s="80"/>
      <c r="G36" s="74"/>
      <c r="H36" s="75"/>
      <c r="I36" s="75"/>
      <c r="J36" s="75"/>
      <c r="K36" s="75"/>
      <c r="L36" s="75"/>
      <c r="M36" s="75"/>
      <c r="N36" s="76"/>
      <c r="O36" s="76"/>
      <c r="P36" s="76"/>
      <c r="Q36" s="76"/>
      <c r="R36" s="80"/>
      <c r="S36" s="74"/>
      <c r="T36" s="75"/>
      <c r="U36" s="75"/>
      <c r="V36" s="75"/>
      <c r="W36" s="76"/>
      <c r="X36" s="76"/>
      <c r="Y36" s="76"/>
      <c r="Z36" s="76"/>
      <c r="AA36" s="75"/>
      <c r="AB36" s="75"/>
      <c r="AC36" s="75"/>
      <c r="AD36" s="80"/>
      <c r="AE36" s="235" t="s">
        <v>155</v>
      </c>
    </row>
    <row r="37" spans="1:31" s="85" customFormat="1" ht="9" customHeight="1">
      <c r="A37" s="232"/>
      <c r="B37" s="207"/>
      <c r="C37" s="63"/>
      <c r="D37" s="67"/>
      <c r="E37" s="67"/>
      <c r="F37" s="69"/>
      <c r="G37" s="63"/>
      <c r="H37" s="67"/>
      <c r="I37" s="64"/>
      <c r="J37" s="64"/>
      <c r="K37" s="83"/>
      <c r="L37" s="64"/>
      <c r="M37" s="64"/>
      <c r="N37" s="82"/>
      <c r="O37" s="61"/>
      <c r="P37" s="61"/>
      <c r="Q37" s="61"/>
      <c r="R37" s="69"/>
      <c r="S37" s="63"/>
      <c r="T37" s="67"/>
      <c r="U37" s="67"/>
      <c r="V37" s="67"/>
      <c r="W37" s="61"/>
      <c r="X37" s="61"/>
      <c r="Y37" s="61"/>
      <c r="Z37" s="61"/>
      <c r="AA37" s="67"/>
      <c r="AB37" s="67"/>
      <c r="AC37" s="67"/>
      <c r="AD37" s="69"/>
      <c r="AE37" s="236"/>
    </row>
    <row r="38" spans="1:31" s="85" customFormat="1">
      <c r="A38" s="232"/>
      <c r="B38" s="208"/>
      <c r="C38" s="63"/>
      <c r="D38" s="67"/>
      <c r="E38" s="67"/>
      <c r="F38" s="69"/>
      <c r="G38" s="63"/>
      <c r="H38" s="67"/>
      <c r="I38" s="67"/>
      <c r="J38" s="67"/>
      <c r="K38" s="67"/>
      <c r="L38" s="67"/>
      <c r="M38" s="67"/>
      <c r="N38" s="61"/>
      <c r="O38" s="61"/>
      <c r="P38" s="61"/>
      <c r="Q38" s="61"/>
      <c r="R38" s="69"/>
      <c r="S38" s="63"/>
      <c r="T38" s="67"/>
      <c r="U38" s="67"/>
      <c r="V38" s="67"/>
      <c r="W38" s="61"/>
      <c r="X38" s="61"/>
      <c r="Y38" s="61"/>
      <c r="Z38" s="61"/>
      <c r="AA38" s="67"/>
      <c r="AB38" s="67"/>
      <c r="AC38" s="67"/>
      <c r="AD38" s="69"/>
      <c r="AE38" s="236"/>
    </row>
    <row r="39" spans="1:31" s="53" customFormat="1" ht="5.25" customHeight="1">
      <c r="A39" s="232"/>
      <c r="B39" s="206" t="s">
        <v>151</v>
      </c>
      <c r="C39" s="74"/>
      <c r="D39" s="75"/>
      <c r="E39" s="75"/>
      <c r="F39" s="80"/>
      <c r="G39" s="74"/>
      <c r="H39" s="75"/>
      <c r="I39" s="75"/>
      <c r="J39" s="75"/>
      <c r="K39" s="75"/>
      <c r="L39" s="75"/>
      <c r="M39" s="75"/>
      <c r="N39" s="76"/>
      <c r="O39" s="76"/>
      <c r="P39" s="76"/>
      <c r="Q39" s="76"/>
      <c r="R39" s="80"/>
      <c r="S39" s="74"/>
      <c r="T39" s="75"/>
      <c r="U39" s="75"/>
      <c r="V39" s="75"/>
      <c r="W39" s="76"/>
      <c r="X39" s="76"/>
      <c r="Y39" s="76"/>
      <c r="Z39" s="76"/>
      <c r="AA39" s="75"/>
      <c r="AB39" s="75"/>
      <c r="AC39" s="75"/>
      <c r="AD39" s="80"/>
      <c r="AE39" s="236"/>
    </row>
    <row r="40" spans="1:31" s="53" customFormat="1" ht="9" customHeight="1">
      <c r="A40" s="232"/>
      <c r="B40" s="207"/>
      <c r="C40" s="63"/>
      <c r="D40" s="67"/>
      <c r="E40" s="67"/>
      <c r="F40" s="69"/>
      <c r="G40" s="63"/>
      <c r="H40" s="67"/>
      <c r="I40" s="67"/>
      <c r="J40" s="64"/>
      <c r="K40" s="64"/>
      <c r="L40" s="64"/>
      <c r="M40" s="83"/>
      <c r="N40" s="78"/>
      <c r="O40" s="78"/>
      <c r="P40" s="78"/>
      <c r="Q40" s="78"/>
      <c r="R40" s="84"/>
      <c r="S40" s="66"/>
      <c r="T40" s="83"/>
      <c r="U40" s="64"/>
      <c r="V40" s="64"/>
      <c r="W40" s="82"/>
      <c r="X40" s="61"/>
      <c r="Y40" s="61"/>
      <c r="Z40" s="61"/>
      <c r="AA40" s="67"/>
      <c r="AB40" s="67"/>
      <c r="AC40" s="67"/>
      <c r="AD40" s="69"/>
      <c r="AE40" s="236"/>
    </row>
    <row r="41" spans="1:31" s="53" customFormat="1">
      <c r="A41" s="232"/>
      <c r="B41" s="208"/>
      <c r="C41" s="70"/>
      <c r="D41" s="71"/>
      <c r="E41" s="71"/>
      <c r="F41" s="72"/>
      <c r="G41" s="70"/>
      <c r="H41" s="71"/>
      <c r="I41" s="71"/>
      <c r="J41" s="71"/>
      <c r="K41" s="71"/>
      <c r="L41" s="71"/>
      <c r="M41" s="71"/>
      <c r="N41" s="73"/>
      <c r="O41" s="73"/>
      <c r="P41" s="73"/>
      <c r="Q41" s="73"/>
      <c r="R41" s="72"/>
      <c r="S41" s="70"/>
      <c r="T41" s="71"/>
      <c r="U41" s="71"/>
      <c r="V41" s="71"/>
      <c r="W41" s="73"/>
      <c r="X41" s="73"/>
      <c r="Y41" s="73"/>
      <c r="Z41" s="73"/>
      <c r="AA41" s="71"/>
      <c r="AB41" s="71"/>
      <c r="AC41" s="71"/>
      <c r="AD41" s="72"/>
      <c r="AE41" s="237"/>
    </row>
    <row r="42" spans="1:31" s="53" customFormat="1" ht="5.25" customHeight="1">
      <c r="A42" s="232"/>
      <c r="B42" s="206" t="s">
        <v>122</v>
      </c>
      <c r="C42" s="74"/>
      <c r="D42" s="67"/>
      <c r="E42" s="67"/>
      <c r="F42" s="69"/>
      <c r="G42" s="63"/>
      <c r="H42" s="67"/>
      <c r="I42" s="67"/>
      <c r="J42" s="75"/>
      <c r="K42" s="75"/>
      <c r="L42" s="75"/>
      <c r="M42" s="75"/>
      <c r="N42" s="76"/>
      <c r="O42" s="76"/>
      <c r="P42" s="76"/>
      <c r="Q42" s="76"/>
      <c r="R42" s="69"/>
      <c r="S42" s="63"/>
      <c r="T42" s="67"/>
      <c r="U42" s="67"/>
      <c r="V42" s="75"/>
      <c r="W42" s="76"/>
      <c r="X42" s="76"/>
      <c r="Y42" s="76"/>
      <c r="Z42" s="76"/>
      <c r="AA42" s="67"/>
      <c r="AB42" s="67"/>
      <c r="AC42" s="67"/>
      <c r="AD42" s="69"/>
      <c r="AE42" s="119"/>
    </row>
    <row r="43" spans="1:31" s="53" customFormat="1" ht="9" customHeight="1">
      <c r="A43" s="232"/>
      <c r="B43" s="207"/>
      <c r="C43" s="63"/>
      <c r="D43" s="67"/>
      <c r="E43" s="67"/>
      <c r="F43" s="69"/>
      <c r="G43" s="63"/>
      <c r="H43" s="67"/>
      <c r="I43" s="77"/>
      <c r="J43" s="67"/>
      <c r="K43" s="67"/>
      <c r="L43" s="67"/>
      <c r="M43" s="67"/>
      <c r="N43" s="61"/>
      <c r="O43" s="61"/>
      <c r="P43" s="61"/>
      <c r="Q43" s="61"/>
      <c r="R43" s="65"/>
      <c r="S43" s="66"/>
      <c r="T43" s="83"/>
      <c r="U43" s="83"/>
      <c r="V43" s="83"/>
      <c r="W43" s="78"/>
      <c r="X43" s="78"/>
      <c r="Y43" s="61"/>
      <c r="Z43" s="61"/>
      <c r="AA43" s="67"/>
      <c r="AB43" s="67"/>
      <c r="AC43" s="67"/>
      <c r="AD43" s="69"/>
      <c r="AE43" s="117"/>
    </row>
    <row r="44" spans="1:31" s="53" customFormat="1" ht="5.25" customHeight="1">
      <c r="A44" s="232"/>
      <c r="B44" s="208"/>
      <c r="C44" s="70"/>
      <c r="D44" s="71"/>
      <c r="E44" s="71"/>
      <c r="F44" s="72"/>
      <c r="G44" s="70"/>
      <c r="H44" s="71"/>
      <c r="I44" s="79"/>
      <c r="J44" s="71"/>
      <c r="K44" s="71"/>
      <c r="L44" s="71"/>
      <c r="M44" s="71"/>
      <c r="N44" s="73"/>
      <c r="O44" s="73"/>
      <c r="P44" s="73"/>
      <c r="Q44" s="73"/>
      <c r="R44" s="72"/>
      <c r="S44" s="70"/>
      <c r="T44" s="71"/>
      <c r="U44" s="79"/>
      <c r="V44" s="71"/>
      <c r="W44" s="73"/>
      <c r="X44" s="73"/>
      <c r="Y44" s="73"/>
      <c r="Z44" s="73"/>
      <c r="AA44" s="71"/>
      <c r="AB44" s="71"/>
      <c r="AC44" s="71"/>
      <c r="AD44" s="72"/>
      <c r="AE44" s="118"/>
    </row>
    <row r="45" spans="1:31" s="53" customFormat="1" ht="5.25" customHeight="1">
      <c r="A45" s="232"/>
      <c r="B45" s="206" t="s">
        <v>123</v>
      </c>
      <c r="C45" s="74"/>
      <c r="D45" s="75"/>
      <c r="E45" s="75"/>
      <c r="F45" s="80"/>
      <c r="G45" s="74"/>
      <c r="H45" s="75"/>
      <c r="I45" s="75"/>
      <c r="J45" s="75"/>
      <c r="K45" s="75"/>
      <c r="L45" s="75"/>
      <c r="M45" s="75"/>
      <c r="N45" s="76"/>
      <c r="O45" s="76"/>
      <c r="P45" s="76"/>
      <c r="Q45" s="76"/>
      <c r="R45" s="80"/>
      <c r="S45" s="74"/>
      <c r="T45" s="75"/>
      <c r="U45" s="75"/>
      <c r="V45" s="75"/>
      <c r="W45" s="76"/>
      <c r="X45" s="76"/>
      <c r="Y45" s="76"/>
      <c r="Z45" s="76"/>
      <c r="AA45" s="75"/>
      <c r="AB45" s="75"/>
      <c r="AC45" s="75"/>
      <c r="AD45" s="80"/>
      <c r="AE45" s="119"/>
    </row>
    <row r="46" spans="1:31" s="53" customFormat="1" ht="9" customHeight="1">
      <c r="A46" s="232"/>
      <c r="B46" s="207"/>
      <c r="C46" s="63"/>
      <c r="D46" s="67"/>
      <c r="E46" s="67"/>
      <c r="F46" s="69"/>
      <c r="G46" s="63"/>
      <c r="H46" s="67"/>
      <c r="I46" s="67"/>
      <c r="J46" s="67"/>
      <c r="K46" s="67"/>
      <c r="L46" s="67"/>
      <c r="M46" s="67"/>
      <c r="N46" s="61"/>
      <c r="O46" s="61"/>
      <c r="P46" s="61"/>
      <c r="Q46" s="61"/>
      <c r="R46" s="69"/>
      <c r="S46" s="66"/>
      <c r="T46" s="64"/>
      <c r="U46" s="83"/>
      <c r="V46" s="83"/>
      <c r="W46" s="78"/>
      <c r="X46" s="78"/>
      <c r="Y46" s="82"/>
      <c r="Z46" s="61"/>
      <c r="AA46" s="67"/>
      <c r="AB46" s="67"/>
      <c r="AC46" s="67"/>
      <c r="AD46" s="69"/>
      <c r="AE46" s="117"/>
    </row>
    <row r="47" spans="1:31" s="53" customFormat="1" ht="5.25" customHeight="1">
      <c r="A47" s="232"/>
      <c r="B47" s="208"/>
      <c r="C47" s="63"/>
      <c r="D47" s="67"/>
      <c r="E47" s="67"/>
      <c r="F47" s="69"/>
      <c r="G47" s="63"/>
      <c r="H47" s="67"/>
      <c r="I47" s="67"/>
      <c r="J47" s="67"/>
      <c r="K47" s="67"/>
      <c r="L47" s="67"/>
      <c r="M47" s="67"/>
      <c r="N47" s="61"/>
      <c r="O47" s="61"/>
      <c r="P47" s="61"/>
      <c r="Q47" s="61"/>
      <c r="R47" s="69"/>
      <c r="S47" s="63"/>
      <c r="T47" s="67"/>
      <c r="U47" s="67"/>
      <c r="V47" s="67"/>
      <c r="W47" s="61"/>
      <c r="X47" s="61"/>
      <c r="Y47" s="61"/>
      <c r="Z47" s="61"/>
      <c r="AA47" s="67"/>
      <c r="AB47" s="67"/>
      <c r="AC47" s="67"/>
      <c r="AD47" s="69"/>
      <c r="AE47" s="117"/>
    </row>
    <row r="48" spans="1:31" s="53" customFormat="1" ht="5.25" customHeight="1">
      <c r="A48" s="232"/>
      <c r="B48" s="206" t="s">
        <v>124</v>
      </c>
      <c r="C48" s="74"/>
      <c r="D48" s="75"/>
      <c r="E48" s="75"/>
      <c r="F48" s="80"/>
      <c r="G48" s="74"/>
      <c r="H48" s="75"/>
      <c r="I48" s="75"/>
      <c r="J48" s="75"/>
      <c r="K48" s="75"/>
      <c r="L48" s="75"/>
      <c r="M48" s="75"/>
      <c r="N48" s="76"/>
      <c r="O48" s="76"/>
      <c r="P48" s="76"/>
      <c r="Q48" s="76"/>
      <c r="R48" s="80"/>
      <c r="S48" s="74"/>
      <c r="T48" s="75"/>
      <c r="U48" s="75"/>
      <c r="V48" s="75"/>
      <c r="W48" s="76"/>
      <c r="X48" s="76"/>
      <c r="Y48" s="76"/>
      <c r="Z48" s="76"/>
      <c r="AA48" s="75"/>
      <c r="AB48" s="75"/>
      <c r="AC48" s="75"/>
      <c r="AD48" s="80"/>
      <c r="AE48" s="119"/>
    </row>
    <row r="49" spans="1:31" s="53" customFormat="1" ht="9" customHeight="1">
      <c r="A49" s="232"/>
      <c r="B49" s="207"/>
      <c r="C49" s="63"/>
      <c r="D49" s="67"/>
      <c r="E49" s="67"/>
      <c r="F49" s="69"/>
      <c r="G49" s="63"/>
      <c r="H49" s="67"/>
      <c r="I49" s="67"/>
      <c r="J49" s="67"/>
      <c r="K49" s="67"/>
      <c r="L49" s="67"/>
      <c r="M49" s="67"/>
      <c r="N49" s="61"/>
      <c r="O49" s="61"/>
      <c r="P49" s="61"/>
      <c r="Q49" s="61"/>
      <c r="R49" s="69"/>
      <c r="S49" s="66"/>
      <c r="T49" s="83"/>
      <c r="U49" s="64"/>
      <c r="V49" s="83"/>
      <c r="W49" s="78"/>
      <c r="X49" s="78"/>
      <c r="Y49" s="78"/>
      <c r="Z49" s="61"/>
      <c r="AA49" s="67"/>
      <c r="AB49" s="67"/>
      <c r="AC49" s="67"/>
      <c r="AD49" s="69"/>
      <c r="AE49" s="117"/>
    </row>
    <row r="50" spans="1:31" s="53" customFormat="1" ht="5.25" customHeight="1">
      <c r="A50" s="232"/>
      <c r="B50" s="207"/>
      <c r="C50" s="70"/>
      <c r="D50" s="71"/>
      <c r="E50" s="71"/>
      <c r="F50" s="72"/>
      <c r="G50" s="70"/>
      <c r="H50" s="71"/>
      <c r="I50" s="71"/>
      <c r="J50" s="71"/>
      <c r="K50" s="71"/>
      <c r="L50" s="71"/>
      <c r="M50" s="71"/>
      <c r="N50" s="73"/>
      <c r="O50" s="73"/>
      <c r="P50" s="73"/>
      <c r="Q50" s="73"/>
      <c r="R50" s="72"/>
      <c r="S50" s="70"/>
      <c r="T50" s="71"/>
      <c r="U50" s="71"/>
      <c r="V50" s="71"/>
      <c r="W50" s="73"/>
      <c r="X50" s="73"/>
      <c r="Y50" s="73"/>
      <c r="Z50" s="73"/>
      <c r="AA50" s="71"/>
      <c r="AB50" s="71"/>
      <c r="AC50" s="71"/>
      <c r="AD50" s="72"/>
      <c r="AE50" s="118"/>
    </row>
    <row r="51" spans="1:31" s="53" customFormat="1" ht="5.25" customHeight="1">
      <c r="A51" s="232"/>
      <c r="B51" s="206" t="s">
        <v>125</v>
      </c>
      <c r="C51" s="74"/>
      <c r="D51" s="75"/>
      <c r="E51" s="75"/>
      <c r="F51" s="80"/>
      <c r="G51" s="74"/>
      <c r="H51" s="75"/>
      <c r="I51" s="81"/>
      <c r="J51" s="75"/>
      <c r="K51" s="75"/>
      <c r="L51" s="75"/>
      <c r="M51" s="75"/>
      <c r="N51" s="76"/>
      <c r="O51" s="76"/>
      <c r="P51" s="76"/>
      <c r="Q51" s="76"/>
      <c r="R51" s="80"/>
      <c r="S51" s="74"/>
      <c r="T51" s="75"/>
      <c r="U51" s="81"/>
      <c r="V51" s="75"/>
      <c r="W51" s="76"/>
      <c r="X51" s="76"/>
      <c r="Y51" s="76"/>
      <c r="Z51" s="76"/>
      <c r="AA51" s="75"/>
      <c r="AB51" s="75"/>
      <c r="AC51" s="75"/>
      <c r="AD51" s="80"/>
      <c r="AE51" s="119"/>
    </row>
    <row r="52" spans="1:31" s="53" customFormat="1" ht="9" customHeight="1">
      <c r="A52" s="232"/>
      <c r="B52" s="207"/>
      <c r="C52" s="63"/>
      <c r="D52" s="67"/>
      <c r="E52" s="67"/>
      <c r="F52" s="69"/>
      <c r="G52" s="63"/>
      <c r="H52" s="67"/>
      <c r="I52" s="67"/>
      <c r="J52" s="67"/>
      <c r="K52" s="67"/>
      <c r="L52" s="67"/>
      <c r="M52" s="67"/>
      <c r="N52" s="61"/>
      <c r="O52" s="61"/>
      <c r="P52" s="61"/>
      <c r="Q52" s="61"/>
      <c r="R52" s="69"/>
      <c r="S52" s="66"/>
      <c r="T52" s="83"/>
      <c r="U52" s="83"/>
      <c r="V52" s="83"/>
      <c r="W52" s="78"/>
      <c r="X52" s="78"/>
      <c r="Y52" s="82"/>
      <c r="Z52" s="61"/>
      <c r="AA52" s="67"/>
      <c r="AB52" s="67"/>
      <c r="AC52" s="67"/>
      <c r="AD52" s="69"/>
      <c r="AE52" s="117"/>
    </row>
    <row r="53" spans="1:31" s="53" customFormat="1" ht="5.25" customHeight="1">
      <c r="A53" s="232"/>
      <c r="B53" s="208"/>
      <c r="C53" s="70"/>
      <c r="D53" s="71"/>
      <c r="E53" s="71"/>
      <c r="F53" s="72"/>
      <c r="G53" s="70"/>
      <c r="H53" s="71"/>
      <c r="I53" s="71"/>
      <c r="J53" s="71"/>
      <c r="K53" s="71"/>
      <c r="L53" s="71"/>
      <c r="M53" s="71"/>
      <c r="N53" s="73"/>
      <c r="O53" s="73"/>
      <c r="P53" s="73"/>
      <c r="Q53" s="73"/>
      <c r="R53" s="72"/>
      <c r="S53" s="70"/>
      <c r="T53" s="71"/>
      <c r="U53" s="71"/>
      <c r="V53" s="71"/>
      <c r="W53" s="73"/>
      <c r="X53" s="73"/>
      <c r="Y53" s="73"/>
      <c r="Z53" s="73"/>
      <c r="AA53" s="71"/>
      <c r="AB53" s="71"/>
      <c r="AC53" s="71"/>
      <c r="AD53" s="72"/>
      <c r="AE53" s="118"/>
    </row>
    <row r="54" spans="1:31" s="53" customFormat="1" ht="5.25" customHeight="1">
      <c r="A54" s="232"/>
      <c r="B54" s="206" t="s">
        <v>126</v>
      </c>
      <c r="C54" s="63"/>
      <c r="D54" s="67"/>
      <c r="E54" s="67"/>
      <c r="F54" s="69"/>
      <c r="G54" s="63"/>
      <c r="H54" s="67"/>
      <c r="I54" s="67"/>
      <c r="J54" s="67"/>
      <c r="K54" s="67"/>
      <c r="L54" s="67"/>
      <c r="M54" s="67"/>
      <c r="N54" s="61"/>
      <c r="O54" s="61"/>
      <c r="P54" s="61"/>
      <c r="Q54" s="61"/>
      <c r="R54" s="69"/>
      <c r="S54" s="63"/>
      <c r="T54" s="67"/>
      <c r="U54" s="67"/>
      <c r="V54" s="67"/>
      <c r="W54" s="61"/>
      <c r="X54" s="61"/>
      <c r="Y54" s="61"/>
      <c r="Z54" s="61"/>
      <c r="AA54" s="67"/>
      <c r="AB54" s="67"/>
      <c r="AC54" s="67"/>
      <c r="AD54" s="69"/>
      <c r="AE54" s="117"/>
    </row>
    <row r="55" spans="1:31" s="53" customFormat="1" ht="9" customHeight="1">
      <c r="A55" s="232"/>
      <c r="B55" s="207"/>
      <c r="C55" s="63"/>
      <c r="D55" s="67"/>
      <c r="E55" s="67"/>
      <c r="F55" s="69"/>
      <c r="G55" s="63"/>
      <c r="H55" s="67"/>
      <c r="I55" s="67"/>
      <c r="J55" s="67"/>
      <c r="K55" s="67"/>
      <c r="L55" s="67"/>
      <c r="M55" s="67"/>
      <c r="N55" s="61"/>
      <c r="O55" s="61"/>
      <c r="P55" s="61"/>
      <c r="Q55" s="61"/>
      <c r="R55" s="69"/>
      <c r="S55" s="63"/>
      <c r="T55" s="83"/>
      <c r="U55" s="83"/>
      <c r="V55" s="83"/>
      <c r="W55" s="78"/>
      <c r="X55" s="78"/>
      <c r="Y55" s="78"/>
      <c r="Z55" s="78"/>
      <c r="AA55" s="67"/>
      <c r="AB55" s="67"/>
      <c r="AC55" s="67"/>
      <c r="AD55" s="69"/>
      <c r="AE55" s="117"/>
    </row>
    <row r="56" spans="1:31" s="53" customFormat="1" ht="5.25" customHeight="1">
      <c r="A56" s="232"/>
      <c r="B56" s="208"/>
      <c r="C56" s="70"/>
      <c r="D56" s="71"/>
      <c r="E56" s="71"/>
      <c r="F56" s="72"/>
      <c r="G56" s="70"/>
      <c r="H56" s="71"/>
      <c r="I56" s="71"/>
      <c r="J56" s="71"/>
      <c r="K56" s="71"/>
      <c r="L56" s="71"/>
      <c r="M56" s="71"/>
      <c r="N56" s="73"/>
      <c r="O56" s="73"/>
      <c r="P56" s="73"/>
      <c r="Q56" s="73"/>
      <c r="R56" s="72"/>
      <c r="S56" s="70"/>
      <c r="T56" s="71"/>
      <c r="U56" s="71"/>
      <c r="V56" s="71"/>
      <c r="W56" s="73"/>
      <c r="X56" s="73"/>
      <c r="Y56" s="73"/>
      <c r="Z56" s="73"/>
      <c r="AA56" s="71"/>
      <c r="AB56" s="71"/>
      <c r="AC56" s="71"/>
      <c r="AD56" s="72"/>
      <c r="AE56" s="118"/>
    </row>
    <row r="57" spans="1:31" s="53" customFormat="1" ht="5.25" customHeight="1">
      <c r="A57" s="232"/>
      <c r="B57" s="206" t="s">
        <v>127</v>
      </c>
      <c r="C57" s="74"/>
      <c r="D57" s="67"/>
      <c r="E57" s="67"/>
      <c r="F57" s="69"/>
      <c r="G57" s="63"/>
      <c r="H57" s="67"/>
      <c r="I57" s="67"/>
      <c r="J57" s="75"/>
      <c r="K57" s="75"/>
      <c r="L57" s="75"/>
      <c r="M57" s="75"/>
      <c r="N57" s="76"/>
      <c r="O57" s="76"/>
      <c r="P57" s="76"/>
      <c r="Q57" s="76"/>
      <c r="R57" s="69"/>
      <c r="S57" s="63"/>
      <c r="T57" s="67"/>
      <c r="U57" s="67"/>
      <c r="V57" s="75"/>
      <c r="W57" s="76"/>
      <c r="X57" s="76"/>
      <c r="Y57" s="76"/>
      <c r="Z57" s="76"/>
      <c r="AA57" s="67"/>
      <c r="AB57" s="67"/>
      <c r="AC57" s="67"/>
      <c r="AD57" s="69"/>
      <c r="AE57" s="119"/>
    </row>
    <row r="58" spans="1:31" s="53" customFormat="1" ht="9" customHeight="1">
      <c r="A58" s="232"/>
      <c r="B58" s="207"/>
      <c r="C58" s="63"/>
      <c r="D58" s="67"/>
      <c r="E58" s="67"/>
      <c r="F58" s="69"/>
      <c r="G58" s="63"/>
      <c r="H58" s="67"/>
      <c r="I58" s="77"/>
      <c r="J58" s="67"/>
      <c r="K58" s="67"/>
      <c r="L58" s="67"/>
      <c r="M58" s="67"/>
      <c r="N58" s="61"/>
      <c r="O58" s="61"/>
      <c r="P58" s="61"/>
      <c r="Q58" s="61"/>
      <c r="R58" s="69"/>
      <c r="S58" s="63"/>
      <c r="T58" s="67"/>
      <c r="U58" s="77"/>
      <c r="V58" s="67"/>
      <c r="W58" s="61"/>
      <c r="X58" s="61"/>
      <c r="Y58" s="78"/>
      <c r="Z58" s="78"/>
      <c r="AA58" s="83"/>
      <c r="AB58" s="83"/>
      <c r="AC58" s="83"/>
      <c r="AD58" s="84"/>
      <c r="AE58" s="117"/>
    </row>
    <row r="59" spans="1:31" s="53" customFormat="1" ht="5.25" customHeight="1">
      <c r="A59" s="232"/>
      <c r="B59" s="208"/>
      <c r="C59" s="70"/>
      <c r="D59" s="71"/>
      <c r="E59" s="71"/>
      <c r="F59" s="72"/>
      <c r="G59" s="70"/>
      <c r="H59" s="71"/>
      <c r="I59" s="79"/>
      <c r="J59" s="71"/>
      <c r="K59" s="71"/>
      <c r="L59" s="71"/>
      <c r="M59" s="71"/>
      <c r="N59" s="73"/>
      <c r="O59" s="73"/>
      <c r="P59" s="73"/>
      <c r="Q59" s="73"/>
      <c r="R59" s="72"/>
      <c r="S59" s="70"/>
      <c r="T59" s="71"/>
      <c r="U59" s="79"/>
      <c r="V59" s="71"/>
      <c r="W59" s="73"/>
      <c r="X59" s="73"/>
      <c r="Y59" s="73"/>
      <c r="Z59" s="73"/>
      <c r="AA59" s="71"/>
      <c r="AB59" s="71"/>
      <c r="AC59" s="71"/>
      <c r="AD59" s="72"/>
      <c r="AE59" s="118"/>
    </row>
    <row r="60" spans="1:31" s="85" customFormat="1" ht="5.25" customHeight="1">
      <c r="A60" s="232"/>
      <c r="B60" s="206" t="s">
        <v>128</v>
      </c>
      <c r="C60" s="74"/>
      <c r="D60" s="75"/>
      <c r="E60" s="75"/>
      <c r="F60" s="80"/>
      <c r="G60" s="74"/>
      <c r="H60" s="75"/>
      <c r="I60" s="75"/>
      <c r="J60" s="75"/>
      <c r="K60" s="75"/>
      <c r="L60" s="75"/>
      <c r="M60" s="75"/>
      <c r="N60" s="76"/>
      <c r="O60" s="76"/>
      <c r="P60" s="76"/>
      <c r="Q60" s="76"/>
      <c r="R60" s="80"/>
      <c r="S60" s="74"/>
      <c r="T60" s="75"/>
      <c r="U60" s="75"/>
      <c r="V60" s="75"/>
      <c r="W60" s="76"/>
      <c r="X60" s="76"/>
      <c r="Y60" s="76"/>
      <c r="Z60" s="76"/>
      <c r="AA60" s="75"/>
      <c r="AB60" s="75"/>
      <c r="AC60" s="75"/>
      <c r="AD60" s="80"/>
      <c r="AE60" s="119"/>
    </row>
    <row r="61" spans="1:31" s="85" customFormat="1" ht="9" customHeight="1">
      <c r="A61" s="232"/>
      <c r="B61" s="207"/>
      <c r="C61" s="63"/>
      <c r="D61" s="67"/>
      <c r="E61" s="67"/>
      <c r="F61" s="69"/>
      <c r="G61" s="63"/>
      <c r="H61" s="67"/>
      <c r="I61" s="67"/>
      <c r="J61" s="67"/>
      <c r="K61" s="67"/>
      <c r="L61" s="67"/>
      <c r="M61" s="67"/>
      <c r="N61" s="61"/>
      <c r="O61" s="61"/>
      <c r="P61" s="61"/>
      <c r="Q61" s="61"/>
      <c r="R61" s="69"/>
      <c r="S61" s="63"/>
      <c r="T61" s="67"/>
      <c r="U61" s="67"/>
      <c r="V61" s="67"/>
      <c r="W61" s="61"/>
      <c r="X61" s="78"/>
      <c r="Y61" s="78"/>
      <c r="Z61" s="78"/>
      <c r="AA61" s="83"/>
      <c r="AB61" s="67"/>
      <c r="AC61" s="67"/>
      <c r="AD61" s="69"/>
      <c r="AE61" s="117"/>
    </row>
    <row r="62" spans="1:31" s="85" customFormat="1" ht="5.25" customHeight="1">
      <c r="A62" s="232"/>
      <c r="B62" s="208"/>
      <c r="C62" s="63"/>
      <c r="D62" s="67"/>
      <c r="E62" s="67"/>
      <c r="F62" s="69"/>
      <c r="G62" s="63"/>
      <c r="H62" s="67"/>
      <c r="I62" s="67"/>
      <c r="J62" s="67"/>
      <c r="K62" s="67"/>
      <c r="L62" s="67"/>
      <c r="M62" s="67"/>
      <c r="N62" s="61"/>
      <c r="O62" s="61"/>
      <c r="P62" s="61"/>
      <c r="Q62" s="61"/>
      <c r="R62" s="69"/>
      <c r="S62" s="63"/>
      <c r="T62" s="67"/>
      <c r="U62" s="67"/>
      <c r="V62" s="67"/>
      <c r="W62" s="61"/>
      <c r="X62" s="61"/>
      <c r="Y62" s="61"/>
      <c r="Z62" s="61"/>
      <c r="AA62" s="67"/>
      <c r="AB62" s="67"/>
      <c r="AC62" s="67"/>
      <c r="AD62" s="69"/>
      <c r="AE62" s="117"/>
    </row>
    <row r="63" spans="1:31" s="85" customFormat="1" ht="5.25" customHeight="1">
      <c r="A63" s="232"/>
      <c r="B63" s="206" t="s">
        <v>129</v>
      </c>
      <c r="C63" s="74"/>
      <c r="D63" s="75"/>
      <c r="E63" s="75"/>
      <c r="F63" s="80"/>
      <c r="G63" s="74"/>
      <c r="H63" s="75"/>
      <c r="I63" s="75"/>
      <c r="J63" s="75"/>
      <c r="K63" s="75"/>
      <c r="L63" s="75"/>
      <c r="M63" s="75"/>
      <c r="N63" s="76"/>
      <c r="O63" s="76"/>
      <c r="P63" s="76"/>
      <c r="Q63" s="76"/>
      <c r="R63" s="80"/>
      <c r="S63" s="74"/>
      <c r="T63" s="75"/>
      <c r="U63" s="75"/>
      <c r="V63" s="75"/>
      <c r="W63" s="76"/>
      <c r="X63" s="76"/>
      <c r="Y63" s="76"/>
      <c r="Z63" s="76"/>
      <c r="AA63" s="75"/>
      <c r="AB63" s="75"/>
      <c r="AC63" s="75"/>
      <c r="AD63" s="80"/>
      <c r="AE63" s="119"/>
    </row>
    <row r="64" spans="1:31" s="85" customFormat="1" ht="9" customHeight="1">
      <c r="A64" s="232"/>
      <c r="B64" s="207"/>
      <c r="C64" s="63"/>
      <c r="D64" s="67"/>
      <c r="E64" s="67"/>
      <c r="F64" s="69"/>
      <c r="G64" s="63"/>
      <c r="H64" s="67"/>
      <c r="I64" s="67"/>
      <c r="J64" s="67"/>
      <c r="K64" s="67"/>
      <c r="L64" s="67"/>
      <c r="M64" s="67"/>
      <c r="N64" s="61"/>
      <c r="O64" s="61"/>
      <c r="P64" s="61"/>
      <c r="Q64" s="61"/>
      <c r="R64" s="65"/>
      <c r="S64" s="66"/>
      <c r="T64" s="83"/>
      <c r="U64" s="83"/>
      <c r="V64" s="83"/>
      <c r="W64" s="78"/>
      <c r="X64" s="78"/>
      <c r="Y64" s="78"/>
      <c r="Z64" s="78"/>
      <c r="AA64" s="83"/>
      <c r="AB64" s="83"/>
      <c r="AC64" s="64"/>
      <c r="AD64" s="65"/>
      <c r="AE64" s="117"/>
    </row>
    <row r="65" spans="1:31" s="85" customFormat="1" ht="5.25" customHeight="1">
      <c r="A65" s="232"/>
      <c r="B65" s="208"/>
      <c r="C65" s="63"/>
      <c r="D65" s="67"/>
      <c r="E65" s="67"/>
      <c r="F65" s="69"/>
      <c r="G65" s="63"/>
      <c r="H65" s="67"/>
      <c r="I65" s="67"/>
      <c r="J65" s="67"/>
      <c r="K65" s="67"/>
      <c r="L65" s="67"/>
      <c r="M65" s="67"/>
      <c r="N65" s="61"/>
      <c r="O65" s="61"/>
      <c r="P65" s="61"/>
      <c r="Q65" s="61"/>
      <c r="R65" s="69"/>
      <c r="S65" s="63"/>
      <c r="T65" s="67"/>
      <c r="U65" s="67"/>
      <c r="V65" s="67"/>
      <c r="W65" s="61"/>
      <c r="X65" s="61"/>
      <c r="Y65" s="61"/>
      <c r="Z65" s="61"/>
      <c r="AA65" s="67"/>
      <c r="AB65" s="67"/>
      <c r="AC65" s="67"/>
      <c r="AD65" s="69"/>
      <c r="AE65" s="117"/>
    </row>
    <row r="66" spans="1:31" s="53" customFormat="1" ht="5.25" customHeight="1">
      <c r="A66" s="232"/>
      <c r="B66" s="206" t="s">
        <v>130</v>
      </c>
      <c r="C66" s="74"/>
      <c r="D66" s="75"/>
      <c r="E66" s="75"/>
      <c r="F66" s="80"/>
      <c r="G66" s="74"/>
      <c r="H66" s="75"/>
      <c r="I66" s="75"/>
      <c r="J66" s="75"/>
      <c r="K66" s="75"/>
      <c r="L66" s="75"/>
      <c r="M66" s="75"/>
      <c r="N66" s="76"/>
      <c r="O66" s="76"/>
      <c r="P66" s="76"/>
      <c r="Q66" s="76"/>
      <c r="R66" s="80"/>
      <c r="S66" s="74"/>
      <c r="T66" s="75"/>
      <c r="U66" s="75"/>
      <c r="V66" s="75"/>
      <c r="W66" s="76"/>
      <c r="X66" s="76"/>
      <c r="Y66" s="76"/>
      <c r="Z66" s="76"/>
      <c r="AA66" s="75"/>
      <c r="AB66" s="75"/>
      <c r="AC66" s="75"/>
      <c r="AD66" s="80"/>
      <c r="AE66" s="119"/>
    </row>
    <row r="67" spans="1:31" s="53" customFormat="1" ht="9" customHeight="1">
      <c r="A67" s="232"/>
      <c r="B67" s="207"/>
      <c r="C67" s="63"/>
      <c r="D67" s="67"/>
      <c r="E67" s="67"/>
      <c r="F67" s="69"/>
      <c r="G67" s="63"/>
      <c r="H67" s="67"/>
      <c r="I67" s="67"/>
      <c r="J67" s="67"/>
      <c r="K67" s="67"/>
      <c r="L67" s="67"/>
      <c r="M67" s="67"/>
      <c r="N67" s="61"/>
      <c r="O67" s="61"/>
      <c r="P67" s="61"/>
      <c r="Q67" s="61"/>
      <c r="R67" s="69"/>
      <c r="S67" s="66"/>
      <c r="T67" s="64"/>
      <c r="U67" s="64"/>
      <c r="V67" s="83"/>
      <c r="W67" s="78"/>
      <c r="X67" s="78"/>
      <c r="Y67" s="78"/>
      <c r="Z67" s="78"/>
      <c r="AA67" s="83"/>
      <c r="AB67" s="83"/>
      <c r="AC67" s="83"/>
      <c r="AD67" s="84"/>
      <c r="AE67" s="117"/>
    </row>
    <row r="68" spans="1:31" s="53" customFormat="1" ht="5.25" customHeight="1">
      <c r="A68" s="232"/>
      <c r="B68" s="208"/>
      <c r="C68" s="63"/>
      <c r="D68" s="67"/>
      <c r="E68" s="67"/>
      <c r="F68" s="69"/>
      <c r="G68" s="63"/>
      <c r="H68" s="67"/>
      <c r="I68" s="67"/>
      <c r="J68" s="67"/>
      <c r="K68" s="67"/>
      <c r="L68" s="67"/>
      <c r="M68" s="67"/>
      <c r="N68" s="61"/>
      <c r="O68" s="61"/>
      <c r="P68" s="61"/>
      <c r="Q68" s="61"/>
      <c r="R68" s="69"/>
      <c r="S68" s="63"/>
      <c r="T68" s="67"/>
      <c r="U68" s="67"/>
      <c r="V68" s="67"/>
      <c r="W68" s="61"/>
      <c r="X68" s="61"/>
      <c r="Y68" s="61"/>
      <c r="Z68" s="61"/>
      <c r="AA68" s="67"/>
      <c r="AB68" s="67"/>
      <c r="AC68" s="67"/>
      <c r="AD68" s="69"/>
      <c r="AE68" s="117"/>
    </row>
    <row r="69" spans="1:31" s="53" customFormat="1" ht="5.25" customHeight="1">
      <c r="A69" s="232"/>
      <c r="B69" s="206" t="s">
        <v>131</v>
      </c>
      <c r="C69" s="74"/>
      <c r="D69" s="75"/>
      <c r="E69" s="75"/>
      <c r="F69" s="80"/>
      <c r="G69" s="74"/>
      <c r="H69" s="75"/>
      <c r="I69" s="75"/>
      <c r="J69" s="75"/>
      <c r="K69" s="75"/>
      <c r="L69" s="75"/>
      <c r="M69" s="75"/>
      <c r="N69" s="76"/>
      <c r="O69" s="76"/>
      <c r="P69" s="76"/>
      <c r="Q69" s="76"/>
      <c r="R69" s="80"/>
      <c r="S69" s="74"/>
      <c r="T69" s="75"/>
      <c r="U69" s="75"/>
      <c r="V69" s="75"/>
      <c r="W69" s="76"/>
      <c r="X69" s="76"/>
      <c r="Y69" s="76"/>
      <c r="Z69" s="76"/>
      <c r="AA69" s="75"/>
      <c r="AB69" s="75"/>
      <c r="AC69" s="75"/>
      <c r="AD69" s="80"/>
      <c r="AE69" s="119"/>
    </row>
    <row r="70" spans="1:31" s="53" customFormat="1" ht="9" customHeight="1">
      <c r="A70" s="232"/>
      <c r="B70" s="207"/>
      <c r="C70" s="63"/>
      <c r="D70" s="67"/>
      <c r="E70" s="67"/>
      <c r="F70" s="69"/>
      <c r="G70" s="63"/>
      <c r="H70" s="67"/>
      <c r="I70" s="67"/>
      <c r="J70" s="67"/>
      <c r="K70" s="67"/>
      <c r="L70" s="67"/>
      <c r="M70" s="67"/>
      <c r="N70" s="61"/>
      <c r="O70" s="61"/>
      <c r="P70" s="61"/>
      <c r="Q70" s="61"/>
      <c r="R70" s="69"/>
      <c r="S70" s="63"/>
      <c r="T70" s="64"/>
      <c r="U70" s="64"/>
      <c r="V70" s="83"/>
      <c r="W70" s="78"/>
      <c r="X70" s="78"/>
      <c r="Y70" s="82"/>
      <c r="Z70" s="78"/>
      <c r="AA70" s="64"/>
      <c r="AB70" s="64"/>
      <c r="AC70" s="67"/>
      <c r="AD70" s="69"/>
      <c r="AE70" s="117"/>
    </row>
    <row r="71" spans="1:31" s="53" customFormat="1" ht="5.25" customHeight="1">
      <c r="A71" s="232"/>
      <c r="B71" s="208"/>
      <c r="C71" s="70"/>
      <c r="D71" s="71"/>
      <c r="E71" s="71"/>
      <c r="F71" s="72"/>
      <c r="G71" s="70"/>
      <c r="H71" s="71"/>
      <c r="I71" s="71"/>
      <c r="J71" s="71"/>
      <c r="K71" s="71"/>
      <c r="L71" s="71"/>
      <c r="M71" s="71"/>
      <c r="N71" s="73"/>
      <c r="O71" s="73"/>
      <c r="P71" s="73"/>
      <c r="Q71" s="73"/>
      <c r="R71" s="72"/>
      <c r="S71" s="70"/>
      <c r="T71" s="71"/>
      <c r="U71" s="71"/>
      <c r="V71" s="71"/>
      <c r="W71" s="73"/>
      <c r="X71" s="73"/>
      <c r="Y71" s="73"/>
      <c r="Z71" s="73"/>
      <c r="AA71" s="71"/>
      <c r="AB71" s="71"/>
      <c r="AC71" s="71"/>
      <c r="AD71" s="72"/>
      <c r="AE71" s="118"/>
    </row>
    <row r="72" spans="1:31" s="53" customFormat="1" ht="5.25" customHeight="1">
      <c r="A72" s="232"/>
      <c r="B72" s="215" t="s">
        <v>132</v>
      </c>
      <c r="C72" s="95"/>
      <c r="D72" s="96"/>
      <c r="E72" s="96"/>
      <c r="F72" s="97"/>
      <c r="G72" s="95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7"/>
      <c r="S72" s="95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7"/>
      <c r="AE72" s="122"/>
    </row>
    <row r="73" spans="1:31" s="53" customFormat="1" ht="9" customHeight="1">
      <c r="A73" s="232"/>
      <c r="B73" s="216"/>
      <c r="C73" s="60"/>
      <c r="D73" s="61"/>
      <c r="E73" s="61"/>
      <c r="F73" s="62"/>
      <c r="G73" s="60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2"/>
      <c r="S73" s="60"/>
      <c r="T73" s="61"/>
      <c r="U73" s="61"/>
      <c r="V73" s="82"/>
      <c r="W73" s="78"/>
      <c r="X73" s="78"/>
      <c r="Y73" s="78"/>
      <c r="Z73" s="78"/>
      <c r="AA73" s="82"/>
      <c r="AB73" s="78"/>
      <c r="AC73" s="82"/>
      <c r="AD73" s="92"/>
      <c r="AE73" s="116"/>
    </row>
    <row r="74" spans="1:31" s="53" customFormat="1" ht="5.25" customHeight="1">
      <c r="A74" s="232"/>
      <c r="B74" s="216"/>
      <c r="C74" s="93"/>
      <c r="D74" s="73"/>
      <c r="E74" s="73"/>
      <c r="F74" s="94"/>
      <c r="G74" s="9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94"/>
      <c r="S74" s="9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94"/>
      <c r="AE74" s="121"/>
    </row>
    <row r="75" spans="1:31" s="53" customFormat="1" ht="5.25" customHeight="1">
      <c r="A75" s="232"/>
      <c r="B75" s="206" t="s">
        <v>133</v>
      </c>
      <c r="C75" s="60"/>
      <c r="D75" s="61"/>
      <c r="E75" s="61"/>
      <c r="F75" s="62"/>
      <c r="G75" s="60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2"/>
      <c r="S75" s="60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2"/>
      <c r="AE75" s="116"/>
    </row>
    <row r="76" spans="1:31" s="53" customFormat="1" ht="9" customHeight="1">
      <c r="A76" s="232"/>
      <c r="B76" s="207"/>
      <c r="C76" s="63"/>
      <c r="D76" s="67"/>
      <c r="E76" s="67"/>
      <c r="F76" s="69"/>
      <c r="G76" s="63"/>
      <c r="H76" s="67"/>
      <c r="I76" s="67"/>
      <c r="J76" s="67"/>
      <c r="K76" s="67"/>
      <c r="L76" s="67"/>
      <c r="M76" s="67"/>
      <c r="N76" s="61"/>
      <c r="O76" s="61"/>
      <c r="P76" s="61"/>
      <c r="Q76" s="61"/>
      <c r="R76" s="69"/>
      <c r="S76" s="63"/>
      <c r="T76" s="67"/>
      <c r="U76" s="67"/>
      <c r="V76" s="67"/>
      <c r="W76" s="78"/>
      <c r="X76" s="78"/>
      <c r="Y76" s="78"/>
      <c r="Z76" s="78"/>
      <c r="AA76" s="64"/>
      <c r="AB76" s="83"/>
      <c r="AC76" s="64"/>
      <c r="AD76" s="65"/>
      <c r="AE76" s="117"/>
    </row>
    <row r="77" spans="1:31" s="53" customFormat="1" ht="5.25" customHeight="1">
      <c r="A77" s="232"/>
      <c r="B77" s="208"/>
      <c r="C77" s="70"/>
      <c r="D77" s="71"/>
      <c r="E77" s="71"/>
      <c r="F77" s="72"/>
      <c r="G77" s="70"/>
      <c r="H77" s="71"/>
      <c r="I77" s="71"/>
      <c r="J77" s="71"/>
      <c r="K77" s="71"/>
      <c r="L77" s="71"/>
      <c r="M77" s="71"/>
      <c r="N77" s="73"/>
      <c r="O77" s="73"/>
      <c r="P77" s="73"/>
      <c r="Q77" s="73"/>
      <c r="R77" s="72"/>
      <c r="S77" s="70"/>
      <c r="T77" s="71"/>
      <c r="U77" s="71"/>
      <c r="V77" s="71"/>
      <c r="W77" s="73"/>
      <c r="X77" s="73"/>
      <c r="Y77" s="73"/>
      <c r="Z77" s="73"/>
      <c r="AA77" s="71"/>
      <c r="AB77" s="71"/>
      <c r="AC77" s="71"/>
      <c r="AD77" s="72"/>
      <c r="AE77" s="118"/>
    </row>
    <row r="78" spans="1:31" s="85" customFormat="1" ht="5.25" customHeight="1">
      <c r="A78" s="232"/>
      <c r="B78" s="206" t="s">
        <v>134</v>
      </c>
      <c r="C78" s="74"/>
      <c r="D78" s="75"/>
      <c r="E78" s="75"/>
      <c r="F78" s="80"/>
      <c r="G78" s="74"/>
      <c r="H78" s="75"/>
      <c r="I78" s="75"/>
      <c r="J78" s="75"/>
      <c r="K78" s="75"/>
      <c r="L78" s="75"/>
      <c r="M78" s="75"/>
      <c r="N78" s="76"/>
      <c r="O78" s="76"/>
      <c r="P78" s="76"/>
      <c r="Q78" s="76"/>
      <c r="R78" s="80"/>
      <c r="S78" s="74"/>
      <c r="T78" s="75"/>
      <c r="U78" s="75"/>
      <c r="V78" s="75"/>
      <c r="W78" s="76"/>
      <c r="X78" s="76"/>
      <c r="Y78" s="76"/>
      <c r="Z78" s="76"/>
      <c r="AA78" s="75"/>
      <c r="AB78" s="75"/>
      <c r="AC78" s="75"/>
      <c r="AD78" s="80"/>
      <c r="AE78" s="119"/>
    </row>
    <row r="79" spans="1:31" s="85" customFormat="1" ht="9" customHeight="1">
      <c r="A79" s="232"/>
      <c r="B79" s="207"/>
      <c r="C79" s="63"/>
      <c r="D79" s="67"/>
      <c r="E79" s="67"/>
      <c r="F79" s="69"/>
      <c r="G79" s="63"/>
      <c r="H79" s="67"/>
      <c r="I79" s="67"/>
      <c r="J79" s="67"/>
      <c r="K79" s="67"/>
      <c r="L79" s="67"/>
      <c r="M79" s="67"/>
      <c r="N79" s="61"/>
      <c r="O79" s="61"/>
      <c r="P79" s="61"/>
      <c r="Q79" s="61"/>
      <c r="R79" s="69"/>
      <c r="S79" s="63"/>
      <c r="T79" s="67"/>
      <c r="U79" s="67"/>
      <c r="V79" s="67"/>
      <c r="W79" s="61"/>
      <c r="X79" s="61"/>
      <c r="Y79" s="61"/>
      <c r="Z79" s="61"/>
      <c r="AA79" s="64"/>
      <c r="AB79" s="64"/>
      <c r="AC79" s="64"/>
      <c r="AD79" s="65"/>
      <c r="AE79" s="117"/>
    </row>
    <row r="80" spans="1:31" s="85" customFormat="1" ht="5.25" customHeight="1">
      <c r="A80" s="232"/>
      <c r="B80" s="208"/>
      <c r="C80" s="63"/>
      <c r="D80" s="67"/>
      <c r="E80" s="67"/>
      <c r="F80" s="69"/>
      <c r="G80" s="63"/>
      <c r="H80" s="67"/>
      <c r="I80" s="67"/>
      <c r="J80" s="67"/>
      <c r="K80" s="67"/>
      <c r="L80" s="67"/>
      <c r="M80" s="67"/>
      <c r="N80" s="61"/>
      <c r="O80" s="61"/>
      <c r="P80" s="61"/>
      <c r="Q80" s="61"/>
      <c r="R80" s="69"/>
      <c r="S80" s="63"/>
      <c r="T80" s="67"/>
      <c r="U80" s="67"/>
      <c r="V80" s="67"/>
      <c r="W80" s="61"/>
      <c r="X80" s="61"/>
      <c r="Y80" s="61"/>
      <c r="Z80" s="61"/>
      <c r="AA80" s="67"/>
      <c r="AB80" s="67"/>
      <c r="AC80" s="67"/>
      <c r="AD80" s="69"/>
      <c r="AE80" s="117"/>
    </row>
    <row r="81" spans="1:31" s="85" customFormat="1" ht="5.25" customHeight="1">
      <c r="A81" s="232"/>
      <c r="B81" s="206" t="s">
        <v>135</v>
      </c>
      <c r="C81" s="74"/>
      <c r="D81" s="75"/>
      <c r="E81" s="75"/>
      <c r="F81" s="80"/>
      <c r="G81" s="74"/>
      <c r="H81" s="75"/>
      <c r="I81" s="75"/>
      <c r="J81" s="75"/>
      <c r="K81" s="75"/>
      <c r="L81" s="75"/>
      <c r="M81" s="75"/>
      <c r="N81" s="76"/>
      <c r="O81" s="76"/>
      <c r="P81" s="76"/>
      <c r="Q81" s="76"/>
      <c r="R81" s="80"/>
      <c r="S81" s="74"/>
      <c r="T81" s="75"/>
      <c r="U81" s="75"/>
      <c r="V81" s="75"/>
      <c r="W81" s="76"/>
      <c r="X81" s="76"/>
      <c r="Y81" s="76"/>
      <c r="Z81" s="76"/>
      <c r="AA81" s="75"/>
      <c r="AB81" s="75"/>
      <c r="AC81" s="75"/>
      <c r="AD81" s="80"/>
      <c r="AE81" s="119"/>
    </row>
    <row r="82" spans="1:31" s="85" customFormat="1" ht="9" customHeight="1">
      <c r="A82" s="232"/>
      <c r="B82" s="207"/>
      <c r="C82" s="63"/>
      <c r="D82" s="67"/>
      <c r="E82" s="67"/>
      <c r="F82" s="69"/>
      <c r="G82" s="63"/>
      <c r="H82" s="67"/>
      <c r="I82" s="67"/>
      <c r="J82" s="67"/>
      <c r="K82" s="67"/>
      <c r="L82" s="67"/>
      <c r="M82" s="67"/>
      <c r="N82" s="61"/>
      <c r="O82" s="61"/>
      <c r="P82" s="61"/>
      <c r="Q82" s="61"/>
      <c r="R82" s="69"/>
      <c r="S82" s="63"/>
      <c r="T82" s="67"/>
      <c r="U82" s="67"/>
      <c r="V82" s="67"/>
      <c r="W82" s="61"/>
      <c r="X82" s="61"/>
      <c r="Y82" s="61"/>
      <c r="Z82" s="61"/>
      <c r="AA82" s="67"/>
      <c r="AB82" s="83"/>
      <c r="AC82" s="83"/>
      <c r="AD82" s="84"/>
      <c r="AE82" s="123"/>
    </row>
    <row r="83" spans="1:31" s="85" customFormat="1" ht="5.25" customHeight="1">
      <c r="A83" s="232"/>
      <c r="B83" s="208"/>
      <c r="C83" s="70"/>
      <c r="D83" s="71"/>
      <c r="E83" s="71"/>
      <c r="F83" s="72"/>
      <c r="G83" s="70"/>
      <c r="H83" s="71"/>
      <c r="I83" s="71"/>
      <c r="J83" s="71"/>
      <c r="K83" s="71"/>
      <c r="L83" s="67"/>
      <c r="M83" s="67"/>
      <c r="N83" s="61"/>
      <c r="O83" s="61"/>
      <c r="P83" s="61"/>
      <c r="Q83" s="73"/>
      <c r="R83" s="72"/>
      <c r="S83" s="70"/>
      <c r="T83" s="71"/>
      <c r="U83" s="71"/>
      <c r="V83" s="71"/>
      <c r="W83" s="73"/>
      <c r="X83" s="73"/>
      <c r="Y83" s="73"/>
      <c r="Z83" s="73"/>
      <c r="AA83" s="71"/>
      <c r="AB83" s="71"/>
      <c r="AC83" s="71"/>
      <c r="AD83" s="72"/>
      <c r="AE83" s="118"/>
    </row>
    <row r="84" spans="1:31" s="53" customFormat="1" ht="5.25" customHeight="1">
      <c r="A84" s="232"/>
      <c r="B84" s="206" t="s">
        <v>136</v>
      </c>
      <c r="C84" s="63"/>
      <c r="D84" s="67"/>
      <c r="E84" s="67"/>
      <c r="F84" s="69"/>
      <c r="G84" s="63"/>
      <c r="H84" s="67"/>
      <c r="I84" s="67"/>
      <c r="J84" s="67"/>
      <c r="K84" s="67"/>
      <c r="L84" s="75"/>
      <c r="M84" s="75"/>
      <c r="N84" s="76"/>
      <c r="O84" s="76"/>
      <c r="P84" s="76"/>
      <c r="Q84" s="61"/>
      <c r="R84" s="69"/>
      <c r="S84" s="63"/>
      <c r="T84" s="67"/>
      <c r="U84" s="67"/>
      <c r="V84" s="67"/>
      <c r="W84" s="61"/>
      <c r="X84" s="61"/>
      <c r="Y84" s="61"/>
      <c r="Z84" s="61"/>
      <c r="AA84" s="67"/>
      <c r="AB84" s="67"/>
      <c r="AC84" s="67"/>
      <c r="AD84" s="69"/>
      <c r="AE84" s="117"/>
    </row>
    <row r="85" spans="1:31" s="53" customFormat="1" ht="9" customHeight="1">
      <c r="A85" s="232"/>
      <c r="B85" s="207"/>
      <c r="C85" s="63"/>
      <c r="D85" s="67"/>
      <c r="E85" s="67"/>
      <c r="F85" s="69"/>
      <c r="G85" s="63"/>
      <c r="H85" s="67"/>
      <c r="I85" s="67"/>
      <c r="J85" s="67"/>
      <c r="K85" s="67"/>
      <c r="L85" s="67"/>
      <c r="M85" s="67"/>
      <c r="N85" s="61"/>
      <c r="O85" s="61"/>
      <c r="P85" s="61"/>
      <c r="Q85" s="61"/>
      <c r="R85" s="69"/>
      <c r="S85" s="63"/>
      <c r="T85" s="67"/>
      <c r="U85" s="67"/>
      <c r="V85" s="67"/>
      <c r="W85" s="61"/>
      <c r="X85" s="61"/>
      <c r="Y85" s="61"/>
      <c r="Z85" s="61"/>
      <c r="AA85" s="67"/>
      <c r="AB85" s="67"/>
      <c r="AC85" s="83"/>
      <c r="AD85" s="84"/>
      <c r="AE85" s="123"/>
    </row>
    <row r="86" spans="1:31" s="53" customFormat="1" ht="5.25" customHeight="1">
      <c r="A86" s="232"/>
      <c r="B86" s="208"/>
      <c r="C86" s="70"/>
      <c r="D86" s="71"/>
      <c r="E86" s="71"/>
      <c r="F86" s="72"/>
      <c r="G86" s="70"/>
      <c r="H86" s="71"/>
      <c r="I86" s="71"/>
      <c r="J86" s="71"/>
      <c r="K86" s="71"/>
      <c r="L86" s="71"/>
      <c r="M86" s="71"/>
      <c r="N86" s="73"/>
      <c r="O86" s="73"/>
      <c r="P86" s="73"/>
      <c r="Q86" s="73"/>
      <c r="R86" s="72"/>
      <c r="S86" s="70"/>
      <c r="T86" s="71"/>
      <c r="U86" s="71"/>
      <c r="V86" s="71"/>
      <c r="W86" s="73"/>
      <c r="X86" s="73"/>
      <c r="Y86" s="73"/>
      <c r="Z86" s="73"/>
      <c r="AA86" s="71"/>
      <c r="AB86" s="71"/>
      <c r="AC86" s="71"/>
      <c r="AD86" s="72"/>
      <c r="AE86" s="118"/>
    </row>
    <row r="87" spans="1:31" s="53" customFormat="1" ht="5.25" customHeight="1">
      <c r="A87" s="232"/>
      <c r="B87" s="206" t="s">
        <v>137</v>
      </c>
      <c r="C87" s="74"/>
      <c r="D87" s="67"/>
      <c r="E87" s="67"/>
      <c r="F87" s="69"/>
      <c r="G87" s="63"/>
      <c r="H87" s="67"/>
      <c r="I87" s="67"/>
      <c r="J87" s="75"/>
      <c r="K87" s="75"/>
      <c r="L87" s="75"/>
      <c r="M87" s="75"/>
      <c r="N87" s="76"/>
      <c r="O87" s="76"/>
      <c r="P87" s="76"/>
      <c r="Q87" s="76"/>
      <c r="R87" s="69"/>
      <c r="S87" s="63"/>
      <c r="T87" s="67"/>
      <c r="U87" s="67"/>
      <c r="V87" s="75"/>
      <c r="W87" s="76"/>
      <c r="X87" s="76"/>
      <c r="Y87" s="76"/>
      <c r="Z87" s="76"/>
      <c r="AA87" s="67"/>
      <c r="AB87" s="67"/>
      <c r="AC87" s="67"/>
      <c r="AD87" s="69"/>
      <c r="AE87" s="119"/>
    </row>
    <row r="88" spans="1:31" s="53" customFormat="1" ht="9" customHeight="1">
      <c r="A88" s="232"/>
      <c r="B88" s="207"/>
      <c r="C88" s="63"/>
      <c r="D88" s="67"/>
      <c r="E88" s="67"/>
      <c r="F88" s="69"/>
      <c r="G88" s="63"/>
      <c r="H88" s="67"/>
      <c r="I88" s="77"/>
      <c r="J88" s="67"/>
      <c r="K88" s="67"/>
      <c r="L88" s="67"/>
      <c r="M88" s="67"/>
      <c r="N88" s="61"/>
      <c r="O88" s="61"/>
      <c r="P88" s="61"/>
      <c r="Q88" s="82"/>
      <c r="R88" s="65"/>
      <c r="S88" s="66"/>
      <c r="T88" s="64"/>
      <c r="U88" s="98"/>
      <c r="V88" s="64"/>
      <c r="W88" s="78"/>
      <c r="X88" s="78"/>
      <c r="Y88" s="78"/>
      <c r="Z88" s="78"/>
      <c r="AA88" s="83"/>
      <c r="AB88" s="83"/>
      <c r="AC88" s="83"/>
      <c r="AD88" s="84"/>
      <c r="AE88" s="123"/>
    </row>
    <row r="89" spans="1:31" s="53" customFormat="1" ht="5.25" customHeight="1">
      <c r="A89" s="232"/>
      <c r="B89" s="208"/>
      <c r="C89" s="70"/>
      <c r="D89" s="71"/>
      <c r="E89" s="71"/>
      <c r="F89" s="72"/>
      <c r="G89" s="70"/>
      <c r="H89" s="71"/>
      <c r="I89" s="79"/>
      <c r="J89" s="71"/>
      <c r="K89" s="71"/>
      <c r="L89" s="71"/>
      <c r="M89" s="71"/>
      <c r="N89" s="73"/>
      <c r="O89" s="73"/>
      <c r="P89" s="73"/>
      <c r="Q89" s="73"/>
      <c r="R89" s="72"/>
      <c r="S89" s="70"/>
      <c r="T89" s="71"/>
      <c r="U89" s="79"/>
      <c r="V89" s="71"/>
      <c r="W89" s="73"/>
      <c r="X89" s="73"/>
      <c r="Y89" s="73"/>
      <c r="Z89" s="73"/>
      <c r="AA89" s="71"/>
      <c r="AB89" s="71"/>
      <c r="AC89" s="71"/>
      <c r="AD89" s="72"/>
      <c r="AE89" s="118"/>
    </row>
    <row r="90" spans="1:31" s="53" customFormat="1" ht="5.25" customHeight="1">
      <c r="A90" s="231" t="s">
        <v>138</v>
      </c>
      <c r="B90" s="233" t="s">
        <v>139</v>
      </c>
      <c r="C90" s="99"/>
      <c r="D90" s="100"/>
      <c r="E90" s="100"/>
      <c r="F90" s="101"/>
      <c r="G90" s="99"/>
      <c r="H90" s="100"/>
      <c r="I90" s="100"/>
      <c r="J90" s="100"/>
      <c r="K90" s="100"/>
      <c r="L90" s="100"/>
      <c r="M90" s="100"/>
      <c r="N90" s="102"/>
      <c r="O90" s="102"/>
      <c r="P90" s="102"/>
      <c r="Q90" s="102"/>
      <c r="R90" s="101"/>
      <c r="S90" s="99"/>
      <c r="T90" s="100"/>
      <c r="U90" s="100"/>
      <c r="V90" s="100"/>
      <c r="W90" s="102"/>
      <c r="X90" s="102"/>
      <c r="Y90" s="102"/>
      <c r="Z90" s="102"/>
      <c r="AA90" s="100"/>
      <c r="AB90" s="100"/>
      <c r="AC90" s="100"/>
      <c r="AD90" s="101"/>
      <c r="AE90" s="124"/>
    </row>
    <row r="91" spans="1:31" s="53" customFormat="1" ht="9" customHeight="1">
      <c r="A91" s="232"/>
      <c r="B91" s="207"/>
      <c r="C91" s="63"/>
      <c r="D91" s="67"/>
      <c r="E91" s="67"/>
      <c r="F91" s="69"/>
      <c r="G91" s="63"/>
      <c r="H91" s="67"/>
      <c r="I91" s="67"/>
      <c r="J91" s="67"/>
      <c r="K91" s="83"/>
      <c r="L91" s="64"/>
      <c r="M91" s="83"/>
      <c r="N91" s="78"/>
      <c r="O91" s="78"/>
      <c r="P91" s="78"/>
      <c r="Q91" s="78"/>
      <c r="R91" s="84"/>
      <c r="S91" s="66"/>
      <c r="T91" s="83"/>
      <c r="U91" s="83"/>
      <c r="V91" s="83"/>
      <c r="W91" s="78"/>
      <c r="X91" s="78"/>
      <c r="Y91" s="82"/>
      <c r="Z91" s="82"/>
      <c r="AA91" s="64"/>
      <c r="AB91" s="64"/>
      <c r="AC91" s="64"/>
      <c r="AD91" s="65"/>
      <c r="AE91" s="117"/>
    </row>
    <row r="92" spans="1:31" s="53" customFormat="1" ht="5.25" customHeight="1">
      <c r="A92" s="232"/>
      <c r="B92" s="208"/>
      <c r="C92" s="63"/>
      <c r="D92" s="67"/>
      <c r="E92" s="67"/>
      <c r="F92" s="69"/>
      <c r="G92" s="63"/>
      <c r="H92" s="67"/>
      <c r="I92" s="67"/>
      <c r="J92" s="67"/>
      <c r="K92" s="67"/>
      <c r="L92" s="67"/>
      <c r="M92" s="67"/>
      <c r="N92" s="61"/>
      <c r="O92" s="61"/>
      <c r="P92" s="61"/>
      <c r="Q92" s="61"/>
      <c r="R92" s="69"/>
      <c r="S92" s="63"/>
      <c r="T92" s="67"/>
      <c r="U92" s="67"/>
      <c r="V92" s="67"/>
      <c r="W92" s="61"/>
      <c r="X92" s="61"/>
      <c r="Y92" s="61"/>
      <c r="Z92" s="61"/>
      <c r="AA92" s="67"/>
      <c r="AB92" s="67"/>
      <c r="AC92" s="67"/>
      <c r="AD92" s="69"/>
      <c r="AE92" s="117"/>
    </row>
    <row r="93" spans="1:31" s="53" customFormat="1" ht="5.25" customHeight="1">
      <c r="A93" s="232"/>
      <c r="B93" s="206" t="s">
        <v>140</v>
      </c>
      <c r="C93" s="74"/>
      <c r="D93" s="75"/>
      <c r="E93" s="75"/>
      <c r="F93" s="80"/>
      <c r="G93" s="74"/>
      <c r="H93" s="75"/>
      <c r="I93" s="75"/>
      <c r="J93" s="75"/>
      <c r="K93" s="75"/>
      <c r="L93" s="75"/>
      <c r="M93" s="75"/>
      <c r="N93" s="76"/>
      <c r="O93" s="76"/>
      <c r="P93" s="76"/>
      <c r="Q93" s="76"/>
      <c r="R93" s="80"/>
      <c r="S93" s="74"/>
      <c r="T93" s="75"/>
      <c r="U93" s="75"/>
      <c r="V93" s="75"/>
      <c r="W93" s="76"/>
      <c r="X93" s="76"/>
      <c r="Y93" s="76"/>
      <c r="Z93" s="76"/>
      <c r="AA93" s="75"/>
      <c r="AB93" s="75"/>
      <c r="AC93" s="75"/>
      <c r="AD93" s="80"/>
      <c r="AE93" s="119"/>
    </row>
    <row r="94" spans="1:31" s="53" customFormat="1" ht="9" customHeight="1">
      <c r="A94" s="232"/>
      <c r="B94" s="207"/>
      <c r="C94" s="63"/>
      <c r="D94" s="67"/>
      <c r="E94" s="67"/>
      <c r="F94" s="69"/>
      <c r="G94" s="63"/>
      <c r="H94" s="67"/>
      <c r="I94" s="67"/>
      <c r="J94" s="67"/>
      <c r="K94" s="64"/>
      <c r="L94" s="64"/>
      <c r="M94" s="64"/>
      <c r="N94" s="82"/>
      <c r="O94" s="82"/>
      <c r="P94" s="82"/>
      <c r="Q94" s="82"/>
      <c r="R94" s="65"/>
      <c r="S94" s="66"/>
      <c r="T94" s="64"/>
      <c r="U94" s="64"/>
      <c r="V94" s="64"/>
      <c r="W94" s="78"/>
      <c r="X94" s="78"/>
      <c r="Y94" s="78"/>
      <c r="Z94" s="78"/>
      <c r="AA94" s="64"/>
      <c r="AB94" s="64"/>
      <c r="AC94" s="64"/>
      <c r="AD94" s="65"/>
      <c r="AE94" s="117"/>
    </row>
    <row r="95" spans="1:31" s="53" customFormat="1" ht="5.25" customHeight="1">
      <c r="A95" s="232"/>
      <c r="B95" s="208"/>
      <c r="C95" s="70"/>
      <c r="D95" s="71"/>
      <c r="E95" s="71"/>
      <c r="F95" s="72"/>
      <c r="G95" s="70"/>
      <c r="H95" s="71"/>
      <c r="I95" s="71"/>
      <c r="J95" s="71"/>
      <c r="K95" s="71"/>
      <c r="L95" s="71"/>
      <c r="M95" s="71"/>
      <c r="N95" s="73"/>
      <c r="O95" s="73"/>
      <c r="P95" s="73"/>
      <c r="Q95" s="73"/>
      <c r="R95" s="72"/>
      <c r="S95" s="70"/>
      <c r="T95" s="71"/>
      <c r="U95" s="71"/>
      <c r="V95" s="71"/>
      <c r="W95" s="73"/>
      <c r="X95" s="73"/>
      <c r="Y95" s="73"/>
      <c r="Z95" s="73"/>
      <c r="AA95" s="71"/>
      <c r="AB95" s="71"/>
      <c r="AC95" s="71"/>
      <c r="AD95" s="72"/>
      <c r="AE95" s="118"/>
    </row>
    <row r="96" spans="1:31" s="53" customFormat="1" ht="5.25" customHeight="1">
      <c r="A96" s="232"/>
      <c r="B96" s="206" t="s">
        <v>141</v>
      </c>
      <c r="C96" s="60"/>
      <c r="D96" s="61"/>
      <c r="E96" s="61"/>
      <c r="F96" s="62"/>
      <c r="G96" s="60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2"/>
      <c r="S96" s="60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2"/>
      <c r="AE96" s="116"/>
    </row>
    <row r="97" spans="1:31" s="53" customFormat="1" ht="9" customHeight="1">
      <c r="A97" s="232"/>
      <c r="B97" s="207"/>
      <c r="C97" s="63"/>
      <c r="D97" s="67"/>
      <c r="E97" s="67"/>
      <c r="F97" s="69"/>
      <c r="G97" s="63"/>
      <c r="H97" s="67"/>
      <c r="I97" s="67"/>
      <c r="J97" s="67"/>
      <c r="K97" s="64"/>
      <c r="L97" s="64"/>
      <c r="M97" s="64"/>
      <c r="N97" s="82"/>
      <c r="O97" s="78"/>
      <c r="P97" s="78"/>
      <c r="Q97" s="78"/>
      <c r="R97" s="84"/>
      <c r="S97" s="66"/>
      <c r="T97" s="83"/>
      <c r="U97" s="83"/>
      <c r="V97" s="83"/>
      <c r="W97" s="78"/>
      <c r="X97" s="78"/>
      <c r="Y97" s="78"/>
      <c r="Z97" s="78"/>
      <c r="AA97" s="83"/>
      <c r="AB97" s="83"/>
      <c r="AC97" s="64"/>
      <c r="AD97" s="65"/>
      <c r="AE97" s="117"/>
    </row>
    <row r="98" spans="1:31" s="53" customFormat="1" ht="5.25" customHeight="1">
      <c r="A98" s="232"/>
      <c r="B98" s="208"/>
      <c r="C98" s="70"/>
      <c r="D98" s="71"/>
      <c r="E98" s="71"/>
      <c r="F98" s="72"/>
      <c r="G98" s="70"/>
      <c r="H98" s="71"/>
      <c r="I98" s="71"/>
      <c r="J98" s="71"/>
      <c r="K98" s="71"/>
      <c r="L98" s="71"/>
      <c r="M98" s="71"/>
      <c r="N98" s="73"/>
      <c r="O98" s="73"/>
      <c r="P98" s="73"/>
      <c r="Q98" s="73"/>
      <c r="R98" s="72"/>
      <c r="S98" s="70"/>
      <c r="T98" s="71"/>
      <c r="U98" s="71"/>
      <c r="V98" s="71"/>
      <c r="W98" s="73"/>
      <c r="X98" s="73"/>
      <c r="Y98" s="73"/>
      <c r="Z98" s="73"/>
      <c r="AA98" s="71"/>
      <c r="AB98" s="71"/>
      <c r="AC98" s="71"/>
      <c r="AD98" s="72"/>
      <c r="AE98" s="118"/>
    </row>
    <row r="99" spans="1:31" s="53" customFormat="1" ht="5.25" customHeight="1">
      <c r="A99" s="232"/>
      <c r="B99" s="206" t="s">
        <v>142</v>
      </c>
      <c r="C99" s="74"/>
      <c r="D99" s="67"/>
      <c r="E99" s="67"/>
      <c r="F99" s="69"/>
      <c r="G99" s="63"/>
      <c r="H99" s="67"/>
      <c r="I99" s="67"/>
      <c r="J99" s="75"/>
      <c r="K99" s="75"/>
      <c r="L99" s="75"/>
      <c r="M99" s="75"/>
      <c r="N99" s="76"/>
      <c r="O99" s="76"/>
      <c r="P99" s="76"/>
      <c r="Q99" s="76"/>
      <c r="R99" s="69"/>
      <c r="S99" s="63"/>
      <c r="T99" s="67"/>
      <c r="U99" s="67"/>
      <c r="V99" s="75"/>
      <c r="W99" s="76"/>
      <c r="X99" s="76"/>
      <c r="Y99" s="76"/>
      <c r="Z99" s="76"/>
      <c r="AA99" s="67"/>
      <c r="AB99" s="67"/>
      <c r="AC99" s="67"/>
      <c r="AD99" s="69"/>
      <c r="AE99" s="119"/>
    </row>
    <row r="100" spans="1:31" s="53" customFormat="1" ht="9" customHeight="1">
      <c r="A100" s="232"/>
      <c r="B100" s="207"/>
      <c r="C100" s="63"/>
      <c r="D100" s="67"/>
      <c r="E100" s="67"/>
      <c r="F100" s="69"/>
      <c r="G100" s="63"/>
      <c r="H100" s="67"/>
      <c r="I100" s="67"/>
      <c r="J100" s="67"/>
      <c r="K100" s="67"/>
      <c r="L100" s="67"/>
      <c r="M100" s="67"/>
      <c r="N100" s="61"/>
      <c r="O100" s="61"/>
      <c r="P100" s="61"/>
      <c r="Q100" s="61"/>
      <c r="R100" s="69"/>
      <c r="S100" s="63"/>
      <c r="T100" s="67"/>
      <c r="U100" s="67"/>
      <c r="V100" s="67"/>
      <c r="W100" s="61"/>
      <c r="X100" s="82"/>
      <c r="Y100" s="78"/>
      <c r="Z100" s="78"/>
      <c r="AA100" s="83"/>
      <c r="AB100" s="64"/>
      <c r="AC100" s="64"/>
      <c r="AD100" s="65"/>
      <c r="AE100" s="123"/>
    </row>
    <row r="101" spans="1:31" s="53" customFormat="1" ht="5.25" customHeight="1">
      <c r="A101" s="232"/>
      <c r="B101" s="208"/>
      <c r="C101" s="70"/>
      <c r="D101" s="71"/>
      <c r="E101" s="71"/>
      <c r="F101" s="72"/>
      <c r="G101" s="70"/>
      <c r="H101" s="71"/>
      <c r="I101" s="71"/>
      <c r="J101" s="71"/>
      <c r="K101" s="71"/>
      <c r="L101" s="71"/>
      <c r="M101" s="71"/>
      <c r="N101" s="73"/>
      <c r="O101" s="73"/>
      <c r="P101" s="73"/>
      <c r="Q101" s="73"/>
      <c r="R101" s="72"/>
      <c r="S101" s="70"/>
      <c r="T101" s="71"/>
      <c r="U101" s="71"/>
      <c r="V101" s="71"/>
      <c r="W101" s="73"/>
      <c r="X101" s="73"/>
      <c r="Y101" s="73"/>
      <c r="Z101" s="73"/>
      <c r="AA101" s="71"/>
      <c r="AB101" s="71"/>
      <c r="AC101" s="71"/>
      <c r="AD101" s="72"/>
      <c r="AE101" s="118"/>
    </row>
    <row r="102" spans="1:31" s="53" customFormat="1" ht="5.25" customHeight="1">
      <c r="A102" s="232"/>
      <c r="B102" s="206" t="s">
        <v>143</v>
      </c>
      <c r="C102" s="74"/>
      <c r="D102" s="75"/>
      <c r="E102" s="75"/>
      <c r="F102" s="80"/>
      <c r="G102" s="74"/>
      <c r="H102" s="75"/>
      <c r="I102" s="75"/>
      <c r="J102" s="75"/>
      <c r="K102" s="75"/>
      <c r="L102" s="75"/>
      <c r="M102" s="75"/>
      <c r="N102" s="76"/>
      <c r="O102" s="76"/>
      <c r="P102" s="76"/>
      <c r="Q102" s="76"/>
      <c r="R102" s="80"/>
      <c r="S102" s="74"/>
      <c r="T102" s="75"/>
      <c r="U102" s="75"/>
      <c r="V102" s="75"/>
      <c r="W102" s="76"/>
      <c r="X102" s="76"/>
      <c r="Y102" s="76"/>
      <c r="Z102" s="76"/>
      <c r="AA102" s="75"/>
      <c r="AB102" s="75"/>
      <c r="AC102" s="75"/>
      <c r="AD102" s="80"/>
      <c r="AE102" s="119"/>
    </row>
    <row r="103" spans="1:31" s="53" customFormat="1" ht="9" customHeight="1">
      <c r="A103" s="232"/>
      <c r="B103" s="207"/>
      <c r="C103" s="63"/>
      <c r="D103" s="67"/>
      <c r="E103" s="67"/>
      <c r="F103" s="69"/>
      <c r="G103" s="63"/>
      <c r="H103" s="67"/>
      <c r="I103" s="67"/>
      <c r="J103" s="67"/>
      <c r="K103" s="67"/>
      <c r="L103" s="67"/>
      <c r="M103" s="67"/>
      <c r="N103" s="61"/>
      <c r="O103" s="61"/>
      <c r="P103" s="61"/>
      <c r="Q103" s="61"/>
      <c r="R103" s="69"/>
      <c r="S103" s="63"/>
      <c r="T103" s="67"/>
      <c r="U103" s="61"/>
      <c r="V103" s="67"/>
      <c r="W103" s="61"/>
      <c r="X103" s="82"/>
      <c r="Y103" s="82"/>
      <c r="Z103" s="82"/>
      <c r="AA103" s="64"/>
      <c r="AB103" s="67"/>
      <c r="AC103" s="67"/>
      <c r="AD103" s="69"/>
      <c r="AE103" s="117"/>
    </row>
    <row r="104" spans="1:31" s="53" customFormat="1" ht="5.25" customHeight="1">
      <c r="A104" s="232"/>
      <c r="B104" s="208"/>
      <c r="C104" s="70"/>
      <c r="D104" s="71"/>
      <c r="E104" s="71"/>
      <c r="F104" s="72"/>
      <c r="G104" s="70"/>
      <c r="H104" s="71"/>
      <c r="I104" s="71"/>
      <c r="J104" s="71"/>
      <c r="K104" s="71"/>
      <c r="L104" s="71"/>
      <c r="M104" s="71"/>
      <c r="N104" s="73"/>
      <c r="O104" s="73"/>
      <c r="P104" s="73"/>
      <c r="Q104" s="73"/>
      <c r="R104" s="72"/>
      <c r="S104" s="70"/>
      <c r="T104" s="71"/>
      <c r="U104" s="71"/>
      <c r="V104" s="71"/>
      <c r="W104" s="73"/>
      <c r="X104" s="73"/>
      <c r="Y104" s="73"/>
      <c r="Z104" s="73"/>
      <c r="AA104" s="71"/>
      <c r="AB104" s="71"/>
      <c r="AC104" s="71"/>
      <c r="AD104" s="72"/>
      <c r="AE104" s="118"/>
    </row>
    <row r="105" spans="1:31" s="53" customFormat="1" ht="5.25" customHeight="1">
      <c r="A105" s="232"/>
      <c r="B105" s="207" t="s">
        <v>144</v>
      </c>
      <c r="C105" s="63"/>
      <c r="D105" s="67"/>
      <c r="E105" s="67"/>
      <c r="F105" s="69"/>
      <c r="G105" s="63"/>
      <c r="H105" s="67"/>
      <c r="I105" s="67"/>
      <c r="J105" s="67"/>
      <c r="K105" s="67"/>
      <c r="L105" s="67"/>
      <c r="M105" s="67"/>
      <c r="N105" s="61"/>
      <c r="O105" s="61"/>
      <c r="P105" s="61"/>
      <c r="Q105" s="61"/>
      <c r="R105" s="69"/>
      <c r="S105" s="63"/>
      <c r="T105" s="67"/>
      <c r="U105" s="67"/>
      <c r="V105" s="67"/>
      <c r="W105" s="61"/>
      <c r="X105" s="61"/>
      <c r="Y105" s="61"/>
      <c r="Z105" s="61"/>
      <c r="AA105" s="67"/>
      <c r="AB105" s="67"/>
      <c r="AC105" s="67"/>
      <c r="AD105" s="69"/>
      <c r="AE105" s="117"/>
    </row>
    <row r="106" spans="1:31" s="53" customFormat="1" ht="9" customHeight="1">
      <c r="A106" s="232"/>
      <c r="B106" s="207"/>
      <c r="C106" s="63"/>
      <c r="D106" s="67"/>
      <c r="E106" s="67"/>
      <c r="F106" s="69"/>
      <c r="G106" s="63"/>
      <c r="H106" s="67"/>
      <c r="I106" s="77"/>
      <c r="J106" s="67"/>
      <c r="K106" s="67"/>
      <c r="L106" s="67"/>
      <c r="M106" s="67"/>
      <c r="N106" s="61"/>
      <c r="O106" s="61"/>
      <c r="P106" s="61"/>
      <c r="Q106" s="61"/>
      <c r="R106" s="69"/>
      <c r="S106" s="63"/>
      <c r="T106" s="67"/>
      <c r="U106" s="77"/>
      <c r="V106" s="64"/>
      <c r="W106" s="78"/>
      <c r="X106" s="78"/>
      <c r="Y106" s="78"/>
      <c r="Z106" s="78"/>
      <c r="AA106" s="83"/>
      <c r="AB106" s="64"/>
      <c r="AC106" s="64"/>
      <c r="AD106" s="65"/>
      <c r="AE106" s="123"/>
    </row>
    <row r="107" spans="1:31" s="53" customFormat="1" ht="5.25" customHeight="1">
      <c r="A107" s="232"/>
      <c r="B107" s="208"/>
      <c r="C107" s="70"/>
      <c r="D107" s="71"/>
      <c r="E107" s="71"/>
      <c r="F107" s="72"/>
      <c r="G107" s="70"/>
      <c r="H107" s="71"/>
      <c r="I107" s="79"/>
      <c r="J107" s="71"/>
      <c r="K107" s="71"/>
      <c r="L107" s="71"/>
      <c r="M107" s="71"/>
      <c r="N107" s="73"/>
      <c r="O107" s="73"/>
      <c r="P107" s="73"/>
      <c r="Q107" s="73"/>
      <c r="R107" s="72"/>
      <c r="S107" s="70"/>
      <c r="T107" s="71"/>
      <c r="U107" s="79"/>
      <c r="V107" s="71"/>
      <c r="W107" s="73"/>
      <c r="X107" s="73"/>
      <c r="Y107" s="73"/>
      <c r="Z107" s="73"/>
      <c r="AA107" s="71"/>
      <c r="AB107" s="71"/>
      <c r="AC107" s="71"/>
      <c r="AD107" s="72"/>
      <c r="AE107" s="118"/>
    </row>
    <row r="108" spans="1:31" s="85" customFormat="1" ht="5.25" customHeight="1">
      <c r="A108" s="232"/>
      <c r="B108" s="206" t="s">
        <v>145</v>
      </c>
      <c r="C108" s="74"/>
      <c r="D108" s="75"/>
      <c r="E108" s="75"/>
      <c r="F108" s="80"/>
      <c r="G108" s="74"/>
      <c r="H108" s="75"/>
      <c r="I108" s="75"/>
      <c r="J108" s="75"/>
      <c r="K108" s="75"/>
      <c r="L108" s="75"/>
      <c r="M108" s="75"/>
      <c r="N108" s="76"/>
      <c r="O108" s="76"/>
      <c r="P108" s="76"/>
      <c r="Q108" s="76"/>
      <c r="R108" s="80"/>
      <c r="S108" s="74"/>
      <c r="T108" s="75"/>
      <c r="U108" s="75"/>
      <c r="V108" s="75"/>
      <c r="W108" s="76"/>
      <c r="X108" s="76"/>
      <c r="Y108" s="76"/>
      <c r="Z108" s="76"/>
      <c r="AA108" s="75"/>
      <c r="AB108" s="75"/>
      <c r="AC108" s="75"/>
      <c r="AD108" s="80"/>
      <c r="AE108" s="119"/>
    </row>
    <row r="109" spans="1:31" s="85" customFormat="1" ht="9" customHeight="1">
      <c r="A109" s="232"/>
      <c r="B109" s="207"/>
      <c r="C109" s="63"/>
      <c r="D109" s="67"/>
      <c r="E109" s="67"/>
      <c r="F109" s="69"/>
      <c r="G109" s="63"/>
      <c r="H109" s="67"/>
      <c r="I109" s="67"/>
      <c r="J109" s="67"/>
      <c r="K109" s="67"/>
      <c r="L109" s="67"/>
      <c r="M109" s="67"/>
      <c r="N109" s="61"/>
      <c r="O109" s="61"/>
      <c r="P109" s="61"/>
      <c r="Q109" s="61"/>
      <c r="R109" s="69"/>
      <c r="S109" s="63"/>
      <c r="T109" s="67"/>
      <c r="U109" s="67"/>
      <c r="V109" s="67"/>
      <c r="W109" s="61"/>
      <c r="X109" s="78"/>
      <c r="Y109" s="78"/>
      <c r="Z109" s="78"/>
      <c r="AA109" s="83"/>
      <c r="AB109" s="83"/>
      <c r="AC109" s="83"/>
      <c r="AD109" s="84"/>
      <c r="AE109" s="123"/>
    </row>
    <row r="110" spans="1:31" s="85" customFormat="1" ht="5.25" customHeight="1">
      <c r="A110" s="232"/>
      <c r="B110" s="208"/>
      <c r="C110" s="63"/>
      <c r="D110" s="67"/>
      <c r="E110" s="67"/>
      <c r="F110" s="69"/>
      <c r="G110" s="63"/>
      <c r="H110" s="67"/>
      <c r="I110" s="67"/>
      <c r="J110" s="67"/>
      <c r="K110" s="67"/>
      <c r="L110" s="67"/>
      <c r="M110" s="67"/>
      <c r="N110" s="61"/>
      <c r="O110" s="61"/>
      <c r="P110" s="61"/>
      <c r="Q110" s="61"/>
      <c r="R110" s="69"/>
      <c r="S110" s="63"/>
      <c r="T110" s="67"/>
      <c r="U110" s="67"/>
      <c r="V110" s="67"/>
      <c r="W110" s="61"/>
      <c r="X110" s="61"/>
      <c r="Y110" s="61"/>
      <c r="Z110" s="61"/>
      <c r="AA110" s="67"/>
      <c r="AB110" s="67"/>
      <c r="AC110" s="67"/>
      <c r="AD110" s="69"/>
      <c r="AE110" s="117"/>
    </row>
    <row r="111" spans="1:31" s="85" customFormat="1" ht="5.25" customHeight="1">
      <c r="A111" s="232"/>
      <c r="B111" s="206" t="s">
        <v>146</v>
      </c>
      <c r="C111" s="74"/>
      <c r="D111" s="75"/>
      <c r="E111" s="75"/>
      <c r="F111" s="80"/>
      <c r="G111" s="74"/>
      <c r="H111" s="75"/>
      <c r="I111" s="75"/>
      <c r="J111" s="75"/>
      <c r="K111" s="75"/>
      <c r="L111" s="75"/>
      <c r="M111" s="75"/>
      <c r="N111" s="76"/>
      <c r="O111" s="76"/>
      <c r="P111" s="76"/>
      <c r="Q111" s="76"/>
      <c r="R111" s="80"/>
      <c r="S111" s="74"/>
      <c r="T111" s="75"/>
      <c r="U111" s="75"/>
      <c r="V111" s="75"/>
      <c r="W111" s="76"/>
      <c r="X111" s="76"/>
      <c r="Y111" s="76"/>
      <c r="Z111" s="76"/>
      <c r="AA111" s="75"/>
      <c r="AB111" s="75"/>
      <c r="AC111" s="75"/>
      <c r="AD111" s="80"/>
      <c r="AE111" s="119"/>
    </row>
    <row r="112" spans="1:31" s="85" customFormat="1" ht="9" customHeight="1">
      <c r="A112" s="232"/>
      <c r="B112" s="207"/>
      <c r="C112" s="63"/>
      <c r="D112" s="67"/>
      <c r="E112" s="67"/>
      <c r="F112" s="69"/>
      <c r="G112" s="63"/>
      <c r="H112" s="67"/>
      <c r="I112" s="67"/>
      <c r="J112" s="67"/>
      <c r="K112" s="67"/>
      <c r="L112" s="67"/>
      <c r="M112" s="67"/>
      <c r="N112" s="61"/>
      <c r="O112" s="61"/>
      <c r="P112" s="61"/>
      <c r="Q112" s="61"/>
      <c r="R112" s="69"/>
      <c r="S112" s="63"/>
      <c r="T112" s="67"/>
      <c r="U112" s="67"/>
      <c r="V112" s="67"/>
      <c r="W112" s="61"/>
      <c r="X112" s="82"/>
      <c r="Y112" s="82"/>
      <c r="Z112" s="78"/>
      <c r="AA112" s="83"/>
      <c r="AB112" s="83"/>
      <c r="AC112" s="83"/>
      <c r="AD112" s="84"/>
      <c r="AE112" s="123"/>
    </row>
    <row r="113" spans="1:31" s="85" customFormat="1" ht="5.25" customHeight="1">
      <c r="A113" s="232"/>
      <c r="B113" s="208"/>
      <c r="C113" s="63"/>
      <c r="D113" s="67"/>
      <c r="E113" s="67"/>
      <c r="F113" s="69"/>
      <c r="G113" s="63"/>
      <c r="H113" s="67"/>
      <c r="I113" s="67"/>
      <c r="J113" s="67"/>
      <c r="K113" s="67"/>
      <c r="L113" s="67"/>
      <c r="M113" s="67"/>
      <c r="N113" s="61"/>
      <c r="O113" s="61"/>
      <c r="P113" s="61"/>
      <c r="Q113" s="61"/>
      <c r="R113" s="69"/>
      <c r="S113" s="63"/>
      <c r="T113" s="67"/>
      <c r="U113" s="67"/>
      <c r="V113" s="67"/>
      <c r="W113" s="61"/>
      <c r="X113" s="61"/>
      <c r="Y113" s="61"/>
      <c r="Z113" s="61"/>
      <c r="AA113" s="67"/>
      <c r="AB113" s="67"/>
      <c r="AC113" s="67"/>
      <c r="AD113" s="69"/>
      <c r="AE113" s="117"/>
    </row>
    <row r="114" spans="1:31" s="85" customFormat="1" ht="5.25" customHeight="1">
      <c r="A114" s="232"/>
      <c r="B114" s="206" t="s">
        <v>147</v>
      </c>
      <c r="C114" s="74"/>
      <c r="D114" s="75"/>
      <c r="E114" s="75"/>
      <c r="F114" s="80"/>
      <c r="G114" s="74"/>
      <c r="H114" s="75"/>
      <c r="I114" s="75"/>
      <c r="J114" s="75"/>
      <c r="K114" s="75"/>
      <c r="L114" s="75"/>
      <c r="M114" s="75"/>
      <c r="N114" s="76"/>
      <c r="O114" s="76"/>
      <c r="P114" s="76"/>
      <c r="Q114" s="76"/>
      <c r="R114" s="80"/>
      <c r="S114" s="74"/>
      <c r="T114" s="75"/>
      <c r="U114" s="75"/>
      <c r="V114" s="75"/>
      <c r="W114" s="76"/>
      <c r="X114" s="76"/>
      <c r="Y114" s="76"/>
      <c r="Z114" s="76"/>
      <c r="AA114" s="75"/>
      <c r="AB114" s="75"/>
      <c r="AC114" s="75"/>
      <c r="AD114" s="80"/>
      <c r="AE114" s="119"/>
    </row>
    <row r="115" spans="1:31" s="85" customFormat="1" ht="9" customHeight="1">
      <c r="A115" s="232"/>
      <c r="B115" s="207"/>
      <c r="C115" s="63"/>
      <c r="D115" s="67"/>
      <c r="E115" s="67"/>
      <c r="F115" s="69"/>
      <c r="G115" s="63"/>
      <c r="H115" s="67"/>
      <c r="I115" s="67"/>
      <c r="J115" s="67"/>
      <c r="K115" s="67"/>
      <c r="L115" s="67"/>
      <c r="M115" s="67"/>
      <c r="N115" s="61"/>
      <c r="O115" s="61"/>
      <c r="P115" s="61"/>
      <c r="Q115" s="61"/>
      <c r="R115" s="69"/>
      <c r="S115" s="63"/>
      <c r="T115" s="67"/>
      <c r="U115" s="67"/>
      <c r="V115" s="67"/>
      <c r="W115" s="61"/>
      <c r="X115" s="78"/>
      <c r="Y115" s="78"/>
      <c r="Z115" s="78"/>
      <c r="AA115" s="83"/>
      <c r="AB115" s="83"/>
      <c r="AC115" s="83"/>
      <c r="AD115" s="84"/>
      <c r="AE115" s="123"/>
    </row>
    <row r="116" spans="1:31" s="85" customFormat="1" ht="5.25" customHeight="1">
      <c r="A116" s="232"/>
      <c r="B116" s="207"/>
      <c r="C116" s="63"/>
      <c r="D116" s="67"/>
      <c r="E116" s="67"/>
      <c r="F116" s="69"/>
      <c r="G116" s="63"/>
      <c r="H116" s="67"/>
      <c r="I116" s="67"/>
      <c r="J116" s="67"/>
      <c r="K116" s="67"/>
      <c r="L116" s="67"/>
      <c r="M116" s="67"/>
      <c r="N116" s="61"/>
      <c r="O116" s="61"/>
      <c r="P116" s="61"/>
      <c r="Q116" s="61"/>
      <c r="R116" s="69"/>
      <c r="S116" s="63"/>
      <c r="T116" s="67"/>
      <c r="U116" s="67"/>
      <c r="V116" s="67"/>
      <c r="W116" s="61"/>
      <c r="X116" s="61"/>
      <c r="Y116" s="61"/>
      <c r="Z116" s="61"/>
      <c r="AA116" s="67"/>
      <c r="AB116" s="67"/>
      <c r="AC116" s="67"/>
      <c r="AD116" s="69"/>
      <c r="AE116" s="117"/>
    </row>
    <row r="117" spans="1:31" s="53" customFormat="1" ht="5.25" customHeight="1">
      <c r="A117" s="217" t="s">
        <v>148</v>
      </c>
      <c r="B117" s="218"/>
      <c r="C117" s="99"/>
      <c r="D117" s="100"/>
      <c r="E117" s="100"/>
      <c r="F117" s="101"/>
      <c r="G117" s="99"/>
      <c r="H117" s="100"/>
      <c r="I117" s="100"/>
      <c r="J117" s="100"/>
      <c r="K117" s="100"/>
      <c r="L117" s="100"/>
      <c r="M117" s="100"/>
      <c r="N117" s="102"/>
      <c r="O117" s="102"/>
      <c r="P117" s="102"/>
      <c r="Q117" s="102"/>
      <c r="R117" s="101"/>
      <c r="S117" s="99"/>
      <c r="T117" s="100"/>
      <c r="U117" s="100"/>
      <c r="V117" s="100"/>
      <c r="W117" s="102"/>
      <c r="X117" s="102"/>
      <c r="Y117" s="102"/>
      <c r="Z117" s="102"/>
      <c r="AA117" s="100"/>
      <c r="AB117" s="100"/>
      <c r="AC117" s="100"/>
      <c r="AD117" s="101"/>
      <c r="AE117" s="124"/>
    </row>
    <row r="118" spans="1:31" s="53" customFormat="1" ht="9" customHeight="1">
      <c r="A118" s="219"/>
      <c r="B118" s="220"/>
      <c r="C118" s="63"/>
      <c r="D118" s="67"/>
      <c r="E118" s="67"/>
      <c r="F118" s="69"/>
      <c r="G118" s="63"/>
      <c r="H118" s="67"/>
      <c r="I118" s="67"/>
      <c r="J118" s="159"/>
      <c r="K118" s="159"/>
      <c r="L118" s="159"/>
      <c r="M118" s="159"/>
      <c r="N118" s="160"/>
      <c r="O118" s="160"/>
      <c r="P118" s="160"/>
      <c r="Q118" s="160"/>
      <c r="R118" s="161"/>
      <c r="S118" s="162"/>
      <c r="T118" s="159"/>
      <c r="U118" s="159"/>
      <c r="V118" s="159"/>
      <c r="W118" s="160"/>
      <c r="X118" s="160"/>
      <c r="Y118" s="160"/>
      <c r="Z118" s="160"/>
      <c r="AA118" s="159"/>
      <c r="AB118" s="159"/>
      <c r="AC118" s="159"/>
      <c r="AD118" s="161"/>
      <c r="AE118" s="163"/>
    </row>
    <row r="119" spans="1:31" s="53" customFormat="1" ht="5.25" customHeight="1">
      <c r="A119" s="221"/>
      <c r="B119" s="222"/>
      <c r="C119" s="103"/>
      <c r="D119" s="104"/>
      <c r="E119" s="104"/>
      <c r="F119" s="105"/>
      <c r="G119" s="103"/>
      <c r="H119" s="104"/>
      <c r="I119" s="104"/>
      <c r="J119" s="104"/>
      <c r="K119" s="104"/>
      <c r="L119" s="104"/>
      <c r="M119" s="104"/>
      <c r="N119" s="106"/>
      <c r="O119" s="106"/>
      <c r="P119" s="106"/>
      <c r="Q119" s="106"/>
      <c r="R119" s="105"/>
      <c r="S119" s="103"/>
      <c r="T119" s="104"/>
      <c r="U119" s="104"/>
      <c r="V119" s="104"/>
      <c r="W119" s="106"/>
      <c r="X119" s="106"/>
      <c r="Y119" s="106"/>
      <c r="Z119" s="106"/>
      <c r="AA119" s="104"/>
      <c r="AB119" s="104"/>
      <c r="AC119" s="104"/>
      <c r="AD119" s="105"/>
      <c r="AE119" s="125"/>
    </row>
    <row r="120" spans="1:31" s="53" customFormat="1" ht="5.25" customHeight="1">
      <c r="A120" s="223" t="s">
        <v>149</v>
      </c>
      <c r="B120" s="224"/>
      <c r="C120" s="86"/>
      <c r="D120" s="87"/>
      <c r="E120" s="87"/>
      <c r="F120" s="88"/>
      <c r="G120" s="86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8"/>
      <c r="S120" s="86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8"/>
      <c r="AE120" s="120"/>
    </row>
    <row r="121" spans="1:31" s="53" customFormat="1" ht="9" customHeight="1">
      <c r="A121" s="225"/>
      <c r="B121" s="226"/>
      <c r="C121" s="60"/>
      <c r="D121" s="61"/>
      <c r="E121" s="61"/>
      <c r="F121" s="62"/>
      <c r="G121" s="60"/>
      <c r="H121" s="61"/>
      <c r="I121" s="61"/>
      <c r="J121" s="61"/>
      <c r="K121" s="61"/>
      <c r="L121" s="61"/>
      <c r="M121" s="160"/>
      <c r="N121" s="160"/>
      <c r="O121" s="160"/>
      <c r="P121" s="160"/>
      <c r="Q121" s="160"/>
      <c r="R121" s="164"/>
      <c r="S121" s="165"/>
      <c r="T121" s="160"/>
      <c r="U121" s="160"/>
      <c r="V121" s="160"/>
      <c r="W121" s="160"/>
      <c r="X121" s="160"/>
      <c r="Y121" s="160"/>
      <c r="Z121" s="160"/>
      <c r="AA121" s="160"/>
      <c r="AB121" s="160"/>
      <c r="AC121" s="160"/>
      <c r="AD121" s="164"/>
      <c r="AE121" s="166"/>
    </row>
    <row r="122" spans="1:31" s="53" customFormat="1" ht="5.25" customHeight="1">
      <c r="A122" s="227"/>
      <c r="B122" s="228"/>
      <c r="C122" s="107"/>
      <c r="D122" s="106"/>
      <c r="E122" s="106"/>
      <c r="F122" s="108"/>
      <c r="G122" s="107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8"/>
      <c r="S122" s="107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8"/>
      <c r="AE122" s="126"/>
    </row>
    <row r="123" spans="1:31" s="53" customFormat="1" ht="5.25" customHeight="1">
      <c r="A123" s="219" t="s">
        <v>150</v>
      </c>
      <c r="B123" s="220"/>
      <c r="C123" s="60"/>
      <c r="D123" s="61"/>
      <c r="E123" s="61"/>
      <c r="F123" s="62"/>
      <c r="G123" s="60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2"/>
      <c r="S123" s="60"/>
      <c r="T123" s="61"/>
      <c r="U123" s="61"/>
      <c r="V123" s="61"/>
      <c r="W123" s="61"/>
      <c r="X123" s="61"/>
      <c r="Y123" s="61"/>
      <c r="Z123" s="61"/>
      <c r="AA123" s="61"/>
      <c r="AB123" s="61"/>
      <c r="AC123" s="61"/>
      <c r="AD123" s="62"/>
      <c r="AE123" s="116"/>
    </row>
    <row r="124" spans="1:31" s="53" customFormat="1" ht="9" customHeight="1">
      <c r="A124" s="219"/>
      <c r="B124" s="220"/>
      <c r="C124" s="63"/>
      <c r="D124" s="67"/>
      <c r="E124" s="67"/>
      <c r="F124" s="69"/>
      <c r="G124" s="63"/>
      <c r="H124" s="67"/>
      <c r="I124" s="67"/>
      <c r="J124" s="159"/>
      <c r="K124" s="159"/>
      <c r="L124" s="159"/>
      <c r="M124" s="159"/>
      <c r="N124" s="160"/>
      <c r="O124" s="160"/>
      <c r="P124" s="160"/>
      <c r="Q124" s="160"/>
      <c r="R124" s="161"/>
      <c r="S124" s="162"/>
      <c r="T124" s="159"/>
      <c r="U124" s="159"/>
      <c r="V124" s="159"/>
      <c r="W124" s="160"/>
      <c r="X124" s="160"/>
      <c r="Y124" s="160"/>
      <c r="Z124" s="160"/>
      <c r="AA124" s="159"/>
      <c r="AB124" s="159"/>
      <c r="AC124" s="159"/>
      <c r="AD124" s="161"/>
      <c r="AE124" s="163"/>
    </row>
    <row r="125" spans="1:31" s="53" customFormat="1" ht="5.25" customHeight="1" thickBot="1">
      <c r="A125" s="229"/>
      <c r="B125" s="230"/>
      <c r="C125" s="109"/>
      <c r="D125" s="110"/>
      <c r="E125" s="110"/>
      <c r="F125" s="111"/>
      <c r="G125" s="109"/>
      <c r="H125" s="110"/>
      <c r="I125" s="110"/>
      <c r="J125" s="110"/>
      <c r="K125" s="110"/>
      <c r="L125" s="110"/>
      <c r="M125" s="110"/>
      <c r="N125" s="112"/>
      <c r="O125" s="112"/>
      <c r="P125" s="112"/>
      <c r="Q125" s="112"/>
      <c r="R125" s="111"/>
      <c r="S125" s="109"/>
      <c r="T125" s="110"/>
      <c r="U125" s="110"/>
      <c r="V125" s="110"/>
      <c r="W125" s="112"/>
      <c r="X125" s="112"/>
      <c r="Y125" s="112"/>
      <c r="Z125" s="112"/>
      <c r="AA125" s="110"/>
      <c r="AB125" s="110"/>
      <c r="AC125" s="110"/>
      <c r="AD125" s="111"/>
      <c r="AE125" s="127"/>
    </row>
  </sheetData>
  <mergeCells count="47">
    <mergeCell ref="AE36:AE41"/>
    <mergeCell ref="A117:B119"/>
    <mergeCell ref="A120:B122"/>
    <mergeCell ref="A123:B125"/>
    <mergeCell ref="B87:B89"/>
    <mergeCell ref="A90:A116"/>
    <mergeCell ref="B90:B92"/>
    <mergeCell ref="B93:B95"/>
    <mergeCell ref="B96:B98"/>
    <mergeCell ref="B99:B101"/>
    <mergeCell ref="B102:B104"/>
    <mergeCell ref="B105:B107"/>
    <mergeCell ref="B108:B110"/>
    <mergeCell ref="B111:B113"/>
    <mergeCell ref="A30:A89"/>
    <mergeCell ref="B30:B32"/>
    <mergeCell ref="B33:B35"/>
    <mergeCell ref="B72:B74"/>
    <mergeCell ref="B75:B77"/>
    <mergeCell ref="B78:B80"/>
    <mergeCell ref="B81:B83"/>
    <mergeCell ref="B114:B116"/>
    <mergeCell ref="B84:B86"/>
    <mergeCell ref="B66:B68"/>
    <mergeCell ref="B69:B71"/>
    <mergeCell ref="A6:B8"/>
    <mergeCell ref="C6:F6"/>
    <mergeCell ref="G6:R6"/>
    <mergeCell ref="B51:B53"/>
    <mergeCell ref="B54:B56"/>
    <mergeCell ref="B57:B59"/>
    <mergeCell ref="B60:B62"/>
    <mergeCell ref="B63:B65"/>
    <mergeCell ref="B36:B38"/>
    <mergeCell ref="B39:B41"/>
    <mergeCell ref="B42:B44"/>
    <mergeCell ref="B45:B47"/>
    <mergeCell ref="B48:B50"/>
    <mergeCell ref="S6:AD6"/>
    <mergeCell ref="A9:A29"/>
    <mergeCell ref="B9:B11"/>
    <mergeCell ref="B12:B14"/>
    <mergeCell ref="B15:B17"/>
    <mergeCell ref="B18:B20"/>
    <mergeCell ref="B21:B23"/>
    <mergeCell ref="B24:B26"/>
    <mergeCell ref="B27:B29"/>
  </mergeCells>
  <phoneticPr fontId="1" type="noConversion"/>
  <printOptions horizontalCentered="1"/>
  <pageMargins left="0.27559055118110237" right="0.27559055118110237" top="0.55118110236220474" bottom="0.51181102362204722" header="0.23622047244094491" footer="0.35433070866141736"/>
  <pageSetup paperSize="9" scale="5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총사업비 총괄표</vt:lpstr>
      <vt:lpstr>공종별 총 공사비 구성</vt:lpstr>
      <vt:lpstr>공정표</vt:lpstr>
      <vt:lpstr>'공종별 총 공사비 구성'!Print_Area</vt:lpstr>
      <vt:lpstr>'총사업비 총괄표'!Print_Area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User24</cp:lastModifiedBy>
  <cp:lastPrinted>2019-07-10T04:26:06Z</cp:lastPrinted>
  <dcterms:created xsi:type="dcterms:W3CDTF">2019-06-03T07:23:41Z</dcterms:created>
  <dcterms:modified xsi:type="dcterms:W3CDTF">2019-07-15T07:00:11Z</dcterms:modified>
</cp:coreProperties>
</file>